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800" windowHeight="74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'Лист3'!$A$1:$G$193</definedName>
  </definedNames>
  <calcPr fullCalcOnLoad="1"/>
</workbook>
</file>

<file path=xl/sharedStrings.xml><?xml version="1.0" encoding="utf-8"?>
<sst xmlns="http://schemas.openxmlformats.org/spreadsheetml/2006/main" count="200" uniqueCount="130">
  <si>
    <t>по муниципальному образованию «Красногорский район»</t>
  </si>
  <si>
    <t>№ п\п</t>
  </si>
  <si>
    <t>Наименование бюджетной организации</t>
  </si>
  <si>
    <t>Багырский ФАП</t>
  </si>
  <si>
    <t>Малягуртский ФАП</t>
  </si>
  <si>
    <t>Васильевский ФАП</t>
  </si>
  <si>
    <t>Коровкинский ФАП</t>
  </si>
  <si>
    <t>Мухинский ФАП</t>
  </si>
  <si>
    <t>Артыкский ФАП</t>
  </si>
  <si>
    <t>Архангельский ФАП</t>
  </si>
  <si>
    <t>Удмурткараульский ФАП</t>
  </si>
  <si>
    <t>Дёбинский ФАП</t>
  </si>
  <si>
    <t>Барановский ФАП</t>
  </si>
  <si>
    <t>Прохоровский ФАП</t>
  </si>
  <si>
    <t>Кокманский ФАП</t>
  </si>
  <si>
    <t>ИТОГО Здравоохранение</t>
  </si>
  <si>
    <t>Отдел народного образования</t>
  </si>
  <si>
    <t>Хозгруппа ОНО</t>
  </si>
  <si>
    <t>Центр детского творчества</t>
  </si>
  <si>
    <t>ДЮСШ</t>
  </si>
  <si>
    <t>Архангельская СОШ и детсад</t>
  </si>
  <si>
    <t>Барановская СОШ</t>
  </si>
  <si>
    <t>Валамазская СОШ</t>
  </si>
  <si>
    <t>Дёбинская СОШ</t>
  </si>
  <si>
    <t>Красногорская СОШ</t>
  </si>
  <si>
    <t>Курьинская СОШ</t>
  </si>
  <si>
    <t>Красногорская гимназия</t>
  </si>
  <si>
    <t>Красногорский детский сад № 1</t>
  </si>
  <si>
    <t>Красногорский детский сад № 2</t>
  </si>
  <si>
    <t>Красногорский детский сад № 3</t>
  </si>
  <si>
    <t>Багырский детский сад</t>
  </si>
  <si>
    <t>ИТОГО ПО образованию</t>
  </si>
  <si>
    <t>Районный дом культуры</t>
  </si>
  <si>
    <t>Детская библиотека</t>
  </si>
  <si>
    <t>Музей</t>
  </si>
  <si>
    <t>Детская школа искусств</t>
  </si>
  <si>
    <t>Архангельский ЦСДК</t>
  </si>
  <si>
    <t>Барановский ЦСДК</t>
  </si>
  <si>
    <t>Валамазский СДК</t>
  </si>
  <si>
    <t>Васильевский ЦСДК</t>
  </si>
  <si>
    <t>Курьинский ЦСДК</t>
  </si>
  <si>
    <t>Кокманский СДК</t>
  </si>
  <si>
    <t>Артыкский СДК и библиотека</t>
  </si>
  <si>
    <t>Малягуртский СДК и библиотека</t>
  </si>
  <si>
    <t>Кокманская библиотека</t>
  </si>
  <si>
    <t>МЦ «Встреча»</t>
  </si>
  <si>
    <t>ИТОГО по культуре</t>
  </si>
  <si>
    <t>Администрация МО «Красногорский район»</t>
  </si>
  <si>
    <t>МО «Красногорское»</t>
  </si>
  <si>
    <t>ИТОГО управление</t>
  </si>
  <si>
    <t>Центр социального обслуживания</t>
  </si>
  <si>
    <t>Красногорский детский дом</t>
  </si>
  <si>
    <t>ВСЕГО ПО РАЙОНУ</t>
  </si>
  <si>
    <t>Фактическое потребление, Гкал (2)</t>
  </si>
  <si>
    <t>Курьинская вр. амбулатория</t>
  </si>
  <si>
    <t>ИТОГО здравоохранение</t>
  </si>
  <si>
    <t>Архангельская СОШ</t>
  </si>
  <si>
    <t>Валамазская средняя школа</t>
  </si>
  <si>
    <t>МО «Архангельское»</t>
  </si>
  <si>
    <t>МО «Агрикольское»</t>
  </si>
  <si>
    <t>МО «Васильевское»</t>
  </si>
  <si>
    <t>МО «Дёбинское»</t>
  </si>
  <si>
    <t>МО «Курьинское»</t>
  </si>
  <si>
    <t>МО «Прохоровское»</t>
  </si>
  <si>
    <t>МО «Селеговское»</t>
  </si>
  <si>
    <t>ИТОГО</t>
  </si>
  <si>
    <t>Селеговский ФАП</t>
  </si>
  <si>
    <t>ИТОГО по здравоохранению</t>
  </si>
  <si>
    <t>Хозбаза ОНО</t>
  </si>
  <si>
    <t>ИТОГО по образованию</t>
  </si>
  <si>
    <t>Селеговский ЦСДК</t>
  </si>
  <si>
    <t>МО «Валамаз»</t>
  </si>
  <si>
    <t>МО «Кокман»</t>
  </si>
  <si>
    <t>ИТОГО по управлению</t>
  </si>
  <si>
    <t>ВСЕГО по социальной сфере</t>
  </si>
  <si>
    <t>Управление финансов</t>
  </si>
  <si>
    <t>Дебинская СОШ</t>
  </si>
  <si>
    <t>Малягуртский детский сад</t>
  </si>
  <si>
    <t>2010г</t>
  </si>
  <si>
    <t>2009 г</t>
  </si>
  <si>
    <t>2011 г</t>
  </si>
  <si>
    <t>Потребность на 2013 год (3) – всего, Гкал</t>
  </si>
  <si>
    <t>Кокманская начальная школа</t>
  </si>
  <si>
    <t>Селеговская НОШ</t>
  </si>
  <si>
    <t>Васильевская ООШ</t>
  </si>
  <si>
    <t>Багырский  библиотека и клуб</t>
  </si>
  <si>
    <t>Мухинский библ. и клуб</t>
  </si>
  <si>
    <t>Селеговская начальная школа</t>
  </si>
  <si>
    <t>Васильевская основная школа</t>
  </si>
  <si>
    <t>Валамазская врачебная амбулатория</t>
  </si>
  <si>
    <t>Комплексный центр социального обслуживания</t>
  </si>
  <si>
    <t>МБУ Красногорский детский дом</t>
  </si>
  <si>
    <t>МБУЗ Красногорская ЦРБ</t>
  </si>
  <si>
    <t>Валамазская вр.амбул</t>
  </si>
  <si>
    <t>Спортзал КМСК</t>
  </si>
  <si>
    <t>Дебинская библиотека</t>
  </si>
  <si>
    <t>Дёбинский ЦСДК</t>
  </si>
  <si>
    <t>Лимиты (нормативы) на 2013 год  – всего, тыс.кВтч</t>
  </si>
  <si>
    <t xml:space="preserve">Фактическое потребление, тыс.кВтч </t>
  </si>
  <si>
    <t>Потребление топливно-энергетических ресурсов за 2009 -2012 годы</t>
  </si>
  <si>
    <t>2012 г</t>
  </si>
  <si>
    <t>Валамазская врач амб</t>
  </si>
  <si>
    <t>2011 г.</t>
  </si>
  <si>
    <t xml:space="preserve">Начальник отдела планово-экономической работы и имущественных отношений </t>
  </si>
  <si>
    <t>Е.И. Сухих</t>
  </si>
  <si>
    <t>Фактическое потребление, кбм.</t>
  </si>
  <si>
    <t>Лимиты на 2013 год  – всего, кбм.</t>
  </si>
  <si>
    <t>ДРОВА</t>
  </si>
  <si>
    <t xml:space="preserve">Фактическое потребление, тонн </t>
  </si>
  <si>
    <t>Лимиты на 2013 год  – всего, тонн</t>
  </si>
  <si>
    <t xml:space="preserve">Фактическое потребление, тыс.кбм </t>
  </si>
  <si>
    <t>КАМЕННЫЙ УГОЛЬ</t>
  </si>
  <si>
    <t>Лимиты на 2013 год  – всего, тыс.кбм</t>
  </si>
  <si>
    <t>ГАЗ ПРИРОДНЫЙ</t>
  </si>
  <si>
    <t>ЭЛЕКТРИЧЕСКАЯ ЭНЕРГИЯ</t>
  </si>
  <si>
    <t xml:space="preserve">МО «Селеговское» </t>
  </si>
  <si>
    <t xml:space="preserve">МО «Прохоровское» </t>
  </si>
  <si>
    <t xml:space="preserve"> МО "Красногорское"</t>
  </si>
  <si>
    <t xml:space="preserve">МО «Васильевское» </t>
  </si>
  <si>
    <t>ТЕПЛОВАЯ ЭНЕРГИЯ</t>
  </si>
  <si>
    <t>КЛУБЫ</t>
  </si>
  <si>
    <t>БИБЛИОТЕКИ</t>
  </si>
  <si>
    <t>Дом ремесел</t>
  </si>
  <si>
    <t>ФАПы</t>
  </si>
  <si>
    <t>Архангельская библ</t>
  </si>
  <si>
    <t>Барановская библ</t>
  </si>
  <si>
    <t>Валамазская библ</t>
  </si>
  <si>
    <t>Васильевская библ</t>
  </si>
  <si>
    <t>Курьинская библ</t>
  </si>
  <si>
    <t>Селеговская библ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</si>
</sst>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3"/>
  <sheetViews>
    <sheetView tabSelected="1" view="pageBreakPreview" zoomScale="60" workbookViewId="0" topLeftCell="A1">
      <selection activeCell="G117" sqref="G117"/>
    </sheetView>
  </sheetViews>
  <sheetFormatPr defaultColWidth="9.140625" defaultRowHeight="12.75"/>
  <cols>
    <col min="2" max="2" width="23.28125" style="0" customWidth="1"/>
    <col min="6" max="6" width="10.7109375" style="0" bestFit="1" customWidth="1"/>
    <col min="7" max="7" width="15.7109375" style="0" customWidth="1"/>
  </cols>
  <sheetData>
    <row r="1" ht="15.75">
      <c r="A1" s="1"/>
    </row>
    <row r="2" spans="1:7" ht="15.75">
      <c r="A2" s="40" t="s">
        <v>99</v>
      </c>
      <c r="B2" s="40"/>
      <c r="C2" s="40"/>
      <c r="D2" s="40"/>
      <c r="E2" s="40"/>
      <c r="F2" s="40"/>
      <c r="G2" s="40"/>
    </row>
    <row r="3" spans="1:7" ht="15.75">
      <c r="A3" s="40" t="s">
        <v>0</v>
      </c>
      <c r="B3" s="40"/>
      <c r="C3" s="40"/>
      <c r="D3" s="40"/>
      <c r="E3" s="40"/>
      <c r="F3" s="40"/>
      <c r="G3" s="40"/>
    </row>
    <row r="4" ht="14.25" customHeight="1">
      <c r="A4" s="1"/>
    </row>
    <row r="5" spans="1:8" ht="25.5" customHeight="1">
      <c r="A5" s="26" t="s">
        <v>1</v>
      </c>
      <c r="B5" s="29" t="s">
        <v>2</v>
      </c>
      <c r="C5" s="32" t="s">
        <v>114</v>
      </c>
      <c r="D5" s="33"/>
      <c r="E5" s="33"/>
      <c r="F5" s="33"/>
      <c r="G5" s="34"/>
      <c r="H5" s="2"/>
    </row>
    <row r="6" spans="1:8" ht="50.25" customHeight="1">
      <c r="A6" s="27"/>
      <c r="B6" s="30"/>
      <c r="C6" s="32" t="s">
        <v>98</v>
      </c>
      <c r="D6" s="33"/>
      <c r="E6" s="33"/>
      <c r="F6" s="34"/>
      <c r="G6" s="35" t="s">
        <v>97</v>
      </c>
      <c r="H6" s="2"/>
    </row>
    <row r="7" spans="1:8" ht="15.75">
      <c r="A7" s="28"/>
      <c r="B7" s="31"/>
      <c r="C7" s="5" t="s">
        <v>79</v>
      </c>
      <c r="D7" s="5" t="s">
        <v>78</v>
      </c>
      <c r="E7" s="5" t="s">
        <v>80</v>
      </c>
      <c r="F7" s="5" t="s">
        <v>100</v>
      </c>
      <c r="G7" s="36"/>
      <c r="H7" s="2"/>
    </row>
    <row r="8" spans="1:8" s="6" customFormat="1" ht="31.5">
      <c r="A8" s="4">
        <v>1</v>
      </c>
      <c r="B8" s="3" t="s">
        <v>92</v>
      </c>
      <c r="C8" s="9">
        <v>251.75</v>
      </c>
      <c r="D8" s="9">
        <v>236.93</v>
      </c>
      <c r="E8" s="10">
        <v>236.556</v>
      </c>
      <c r="F8" s="10">
        <v>231.89</v>
      </c>
      <c r="G8" s="3">
        <v>238</v>
      </c>
      <c r="H8" s="2"/>
    </row>
    <row r="9" spans="1:8" s="6" customFormat="1" ht="15.75">
      <c r="A9" s="4"/>
      <c r="B9" s="3"/>
      <c r="C9" s="9"/>
      <c r="D9" s="9"/>
      <c r="E9" s="10">
        <v>32.59</v>
      </c>
      <c r="F9" s="10">
        <v>20.54</v>
      </c>
      <c r="G9" s="3">
        <v>30</v>
      </c>
      <c r="H9" s="2"/>
    </row>
    <row r="10" spans="1:8" s="6" customFormat="1" ht="31.5">
      <c r="A10" s="4">
        <v>2</v>
      </c>
      <c r="B10" s="3" t="s">
        <v>54</v>
      </c>
      <c r="C10" s="9">
        <v>0</v>
      </c>
      <c r="D10" s="9">
        <v>2.04</v>
      </c>
      <c r="E10" s="10">
        <v>0</v>
      </c>
      <c r="F10" s="10">
        <v>0</v>
      </c>
      <c r="G10" s="3">
        <v>2</v>
      </c>
      <c r="H10" s="2"/>
    </row>
    <row r="11" spans="1:8" s="6" customFormat="1" ht="33" customHeight="1">
      <c r="A11" s="4">
        <v>3</v>
      </c>
      <c r="B11" s="3" t="s">
        <v>89</v>
      </c>
      <c r="C11" s="9">
        <v>38.38</v>
      </c>
      <c r="D11" s="9">
        <v>53.81</v>
      </c>
      <c r="E11" s="10">
        <v>23.687</v>
      </c>
      <c r="F11" s="10">
        <v>15.76</v>
      </c>
      <c r="G11" s="3">
        <v>13</v>
      </c>
      <c r="H11" s="2"/>
    </row>
    <row r="12" spans="1:8" s="6" customFormat="1" ht="33" customHeight="1">
      <c r="A12" s="4"/>
      <c r="B12" s="3" t="s">
        <v>123</v>
      </c>
      <c r="C12" s="9">
        <v>5.04</v>
      </c>
      <c r="D12" s="9">
        <v>6.85</v>
      </c>
      <c r="E12" s="10">
        <v>4.27</v>
      </c>
      <c r="F12" s="10">
        <v>2.88</v>
      </c>
      <c r="G12" s="3">
        <v>6.83</v>
      </c>
      <c r="H12" s="2"/>
    </row>
    <row r="13" spans="1:8" s="6" customFormat="1" ht="31.5">
      <c r="A13" s="4"/>
      <c r="B13" s="5" t="s">
        <v>15</v>
      </c>
      <c r="C13" s="11">
        <f>SUM(C8:C12)</f>
        <v>295.17</v>
      </c>
      <c r="D13" s="11">
        <f>SUM(D8:D12)</f>
        <v>299.63</v>
      </c>
      <c r="E13" s="11">
        <f>SUM(E8:E12)</f>
        <v>297.103</v>
      </c>
      <c r="F13" s="11">
        <f>SUM(F8:F12)</f>
        <v>271.07</v>
      </c>
      <c r="G13" s="5">
        <f>SUM(G8:G12)</f>
        <v>289.83</v>
      </c>
      <c r="H13" s="2"/>
    </row>
    <row r="14" spans="1:8" s="6" customFormat="1" ht="15.75">
      <c r="A14" s="4"/>
      <c r="B14" s="3"/>
      <c r="C14" s="3"/>
      <c r="D14" s="3"/>
      <c r="E14" s="3"/>
      <c r="F14" s="3"/>
      <c r="G14" s="3"/>
      <c r="H14" s="2"/>
    </row>
    <row r="15" spans="1:8" s="6" customFormat="1" ht="31.5">
      <c r="A15" s="4"/>
      <c r="B15" s="5" t="s">
        <v>16</v>
      </c>
      <c r="C15" s="3"/>
      <c r="D15" s="3"/>
      <c r="E15" s="3"/>
      <c r="F15" s="3"/>
      <c r="G15" s="3"/>
      <c r="H15" s="2"/>
    </row>
    <row r="16" spans="1:8" s="6" customFormat="1" ht="15.75">
      <c r="A16" s="4"/>
      <c r="B16" s="3" t="s">
        <v>17</v>
      </c>
      <c r="C16" s="8">
        <v>6.382</v>
      </c>
      <c r="D16" s="8">
        <v>7.262</v>
      </c>
      <c r="E16" s="8">
        <v>4.855</v>
      </c>
      <c r="F16" s="8">
        <v>4.059</v>
      </c>
      <c r="G16" s="3">
        <v>5</v>
      </c>
      <c r="H16" s="2"/>
    </row>
    <row r="17" spans="1:8" s="6" customFormat="1" ht="31.5">
      <c r="A17" s="4"/>
      <c r="B17" s="3" t="s">
        <v>18</v>
      </c>
      <c r="C17" s="8">
        <v>0</v>
      </c>
      <c r="D17" s="8">
        <v>0</v>
      </c>
      <c r="E17" s="8">
        <v>0</v>
      </c>
      <c r="F17" s="8">
        <v>0</v>
      </c>
      <c r="G17" s="3">
        <v>0</v>
      </c>
      <c r="H17" s="2"/>
    </row>
    <row r="18" spans="1:8" s="6" customFormat="1" ht="15.75">
      <c r="A18" s="4"/>
      <c r="B18" s="3" t="s">
        <v>19</v>
      </c>
      <c r="C18" s="8">
        <v>30.513</v>
      </c>
      <c r="D18" s="8">
        <v>27.215</v>
      </c>
      <c r="E18" s="8">
        <v>31.805</v>
      </c>
      <c r="F18" s="8">
        <v>27.536</v>
      </c>
      <c r="G18" s="3">
        <v>31</v>
      </c>
      <c r="H18" s="2"/>
    </row>
    <row r="19" spans="1:8" s="6" customFormat="1" ht="31.5">
      <c r="A19" s="4"/>
      <c r="B19" s="3" t="s">
        <v>20</v>
      </c>
      <c r="C19" s="8">
        <v>51.997</v>
      </c>
      <c r="D19" s="8">
        <v>43.817</v>
      </c>
      <c r="E19" s="8">
        <v>43.191</v>
      </c>
      <c r="F19" s="8">
        <v>44.067</v>
      </c>
      <c r="G19" s="3">
        <v>43.5</v>
      </c>
      <c r="H19" s="2"/>
    </row>
    <row r="20" spans="1:8" s="6" customFormat="1" ht="15.75">
      <c r="A20" s="4"/>
      <c r="B20" s="3" t="s">
        <v>21</v>
      </c>
      <c r="C20" s="8">
        <v>45.195</v>
      </c>
      <c r="D20" s="8">
        <v>34.33</v>
      </c>
      <c r="E20" s="8">
        <v>44.29</v>
      </c>
      <c r="F20" s="8">
        <v>40.144</v>
      </c>
      <c r="G20" s="3">
        <v>45</v>
      </c>
      <c r="H20" s="2"/>
    </row>
    <row r="21" spans="1:8" s="6" customFormat="1" ht="15.75">
      <c r="A21" s="4"/>
      <c r="B21" s="3" t="s">
        <v>22</v>
      </c>
      <c r="C21" s="8">
        <v>55.206</v>
      </c>
      <c r="D21" s="8">
        <v>63.925</v>
      </c>
      <c r="E21" s="8">
        <v>51.475</v>
      </c>
      <c r="F21" s="8">
        <v>44.318</v>
      </c>
      <c r="G21" s="3">
        <v>50</v>
      </c>
      <c r="H21" s="2"/>
    </row>
    <row r="22" spans="1:8" s="6" customFormat="1" ht="15.75">
      <c r="A22" s="4"/>
      <c r="B22" s="3" t="s">
        <v>84</v>
      </c>
      <c r="C22" s="3">
        <v>59.373</v>
      </c>
      <c r="D22" s="3">
        <v>60.661</v>
      </c>
      <c r="E22" s="3">
        <v>26.247</v>
      </c>
      <c r="F22" s="3">
        <v>24.288</v>
      </c>
      <c r="G22" s="3">
        <v>28</v>
      </c>
      <c r="H22" s="2"/>
    </row>
    <row r="23" spans="1:8" s="6" customFormat="1" ht="15.75">
      <c r="A23" s="4"/>
      <c r="B23" s="3" t="s">
        <v>23</v>
      </c>
      <c r="C23" s="3">
        <v>38.445</v>
      </c>
      <c r="D23" s="3">
        <v>35.075</v>
      </c>
      <c r="E23" s="3">
        <v>20.067</v>
      </c>
      <c r="F23" s="3">
        <v>23.235</v>
      </c>
      <c r="G23" s="19">
        <v>21</v>
      </c>
      <c r="H23" s="2"/>
    </row>
    <row r="24" spans="1:8" s="6" customFormat="1" ht="15.75">
      <c r="A24" s="4"/>
      <c r="B24" s="3" t="s">
        <v>24</v>
      </c>
      <c r="C24" s="3">
        <v>76.306</v>
      </c>
      <c r="D24" s="3">
        <v>78.525</v>
      </c>
      <c r="E24" s="3">
        <v>79.147</v>
      </c>
      <c r="F24" s="3">
        <v>81.998</v>
      </c>
      <c r="G24" s="3">
        <v>80</v>
      </c>
      <c r="H24" s="2"/>
    </row>
    <row r="25" spans="1:8" s="6" customFormat="1" ht="15.75">
      <c r="A25" s="4"/>
      <c r="B25" s="3" t="s">
        <v>25</v>
      </c>
      <c r="C25" s="3">
        <v>93.22</v>
      </c>
      <c r="D25" s="3">
        <v>84.195</v>
      </c>
      <c r="E25" s="3">
        <v>62.325</v>
      </c>
      <c r="F25" s="3">
        <v>73.939</v>
      </c>
      <c r="G25" s="19">
        <v>66</v>
      </c>
      <c r="H25" s="2"/>
    </row>
    <row r="26" spans="1:8" s="6" customFormat="1" ht="31.5">
      <c r="A26" s="4"/>
      <c r="B26" s="3" t="s">
        <v>26</v>
      </c>
      <c r="C26" s="3">
        <v>86.732</v>
      </c>
      <c r="D26" s="3">
        <v>83.104</v>
      </c>
      <c r="E26" s="3">
        <v>85.06</v>
      </c>
      <c r="F26" s="3">
        <v>91.083</v>
      </c>
      <c r="G26" s="3">
        <v>87</v>
      </c>
      <c r="H26" s="2"/>
    </row>
    <row r="27" spans="1:8" s="6" customFormat="1" ht="31.5">
      <c r="A27" s="4"/>
      <c r="B27" s="3" t="s">
        <v>82</v>
      </c>
      <c r="C27" s="3">
        <v>19.46</v>
      </c>
      <c r="D27" s="3">
        <v>15.377</v>
      </c>
      <c r="E27" s="3">
        <v>15.746</v>
      </c>
      <c r="F27" s="3">
        <v>13.909</v>
      </c>
      <c r="G27" s="19">
        <v>16</v>
      </c>
      <c r="H27" s="2"/>
    </row>
    <row r="28" spans="1:8" s="6" customFormat="1" ht="31.5">
      <c r="A28" s="4"/>
      <c r="B28" s="3" t="s">
        <v>87</v>
      </c>
      <c r="C28" s="3">
        <v>34.592</v>
      </c>
      <c r="D28" s="3">
        <v>23.338</v>
      </c>
      <c r="E28" s="3">
        <v>13.386</v>
      </c>
      <c r="F28" s="3">
        <v>20.605</v>
      </c>
      <c r="G28" s="3">
        <v>14</v>
      </c>
      <c r="H28" s="2"/>
    </row>
    <row r="29" spans="1:8" s="6" customFormat="1" ht="31.5">
      <c r="A29" s="4"/>
      <c r="B29" s="3" t="s">
        <v>77</v>
      </c>
      <c r="C29" s="3">
        <v>57.481</v>
      </c>
      <c r="D29" s="3">
        <v>30.457</v>
      </c>
      <c r="E29" s="3">
        <v>4.239</v>
      </c>
      <c r="F29" s="3">
        <v>6.921</v>
      </c>
      <c r="G29" s="3">
        <v>7</v>
      </c>
      <c r="H29" s="2"/>
    </row>
    <row r="30" spans="1:8" s="6" customFormat="1" ht="31.5">
      <c r="A30" s="4"/>
      <c r="B30" s="3" t="s">
        <v>27</v>
      </c>
      <c r="C30" s="3">
        <v>43.725</v>
      </c>
      <c r="D30" s="3">
        <v>33.961</v>
      </c>
      <c r="E30" s="3">
        <v>38.816</v>
      </c>
      <c r="F30" s="3">
        <v>66.587</v>
      </c>
      <c r="G30" s="3">
        <v>85.9</v>
      </c>
      <c r="H30" s="2"/>
    </row>
    <row r="31" spans="1:8" s="6" customFormat="1" ht="31.5">
      <c r="A31" s="4"/>
      <c r="B31" s="3" t="s">
        <v>28</v>
      </c>
      <c r="C31" s="3">
        <v>41.45</v>
      </c>
      <c r="D31" s="3">
        <v>37.361</v>
      </c>
      <c r="E31" s="3">
        <v>33.923</v>
      </c>
      <c r="F31" s="3">
        <v>41.646</v>
      </c>
      <c r="G31" s="3">
        <v>41</v>
      </c>
      <c r="H31" s="2"/>
    </row>
    <row r="32" spans="1:8" s="6" customFormat="1" ht="31.5">
      <c r="A32" s="4"/>
      <c r="B32" s="3" t="s">
        <v>29</v>
      </c>
      <c r="C32" s="3">
        <v>27.228</v>
      </c>
      <c r="D32" s="3">
        <v>22.629</v>
      </c>
      <c r="E32" s="3">
        <v>20.214</v>
      </c>
      <c r="F32" s="3">
        <v>49.513</v>
      </c>
      <c r="G32" s="3">
        <v>96</v>
      </c>
      <c r="H32" s="2"/>
    </row>
    <row r="33" spans="1:8" s="6" customFormat="1" ht="15.75" customHeight="1">
      <c r="A33" s="4"/>
      <c r="B33" s="3" t="s">
        <v>30</v>
      </c>
      <c r="C33" s="3">
        <v>2.659</v>
      </c>
      <c r="D33" s="3">
        <v>3.155</v>
      </c>
      <c r="E33" s="3">
        <v>3.251</v>
      </c>
      <c r="F33" s="3">
        <v>3.573</v>
      </c>
      <c r="G33" s="3">
        <v>3.5</v>
      </c>
      <c r="H33" s="2"/>
    </row>
    <row r="34" spans="1:16" s="6" customFormat="1" ht="31.5">
      <c r="A34" s="4"/>
      <c r="B34" s="5" t="s">
        <v>31</v>
      </c>
      <c r="C34" s="11">
        <f>SUM(C16:C33)</f>
        <v>769.9639999999999</v>
      </c>
      <c r="D34" s="11">
        <f>SUM(D16:D33)</f>
        <v>684.3869999999998</v>
      </c>
      <c r="E34" s="11">
        <f>SUM(E16:E33)</f>
        <v>578.037</v>
      </c>
      <c r="F34" s="11">
        <f>SUM(F16:F33)</f>
        <v>657.421</v>
      </c>
      <c r="G34" s="5">
        <f>SUM(G16:G33)</f>
        <v>719.9</v>
      </c>
      <c r="H34" s="13"/>
      <c r="I34" s="14"/>
      <c r="J34" s="14"/>
      <c r="K34" s="14"/>
      <c r="L34" s="14"/>
      <c r="M34" s="14"/>
      <c r="N34" s="14"/>
      <c r="O34" s="14"/>
      <c r="P34" s="14"/>
    </row>
    <row r="35" spans="1:8" s="6" customFormat="1" ht="15.75">
      <c r="A35" s="4"/>
      <c r="B35" s="3"/>
      <c r="C35" s="3"/>
      <c r="D35" s="3"/>
      <c r="E35" s="3"/>
      <c r="F35" s="3"/>
      <c r="G35" s="3"/>
      <c r="H35" s="2"/>
    </row>
    <row r="36" spans="1:8" s="6" customFormat="1" ht="31.5">
      <c r="A36" s="4"/>
      <c r="B36" s="3" t="s">
        <v>32</v>
      </c>
      <c r="C36" s="3">
        <v>30.061</v>
      </c>
      <c r="D36" s="3">
        <v>26.315</v>
      </c>
      <c r="E36" s="3">
        <v>24.24</v>
      </c>
      <c r="F36" s="3">
        <v>29.02</v>
      </c>
      <c r="G36" s="3">
        <v>24</v>
      </c>
      <c r="H36" s="2"/>
    </row>
    <row r="37" spans="1:8" s="6" customFormat="1" ht="15.75">
      <c r="A37" s="4"/>
      <c r="B37" s="3" t="s">
        <v>34</v>
      </c>
      <c r="C37" s="3">
        <v>0.923</v>
      </c>
      <c r="D37" s="3">
        <v>0.802</v>
      </c>
      <c r="E37" s="3">
        <v>0.921</v>
      </c>
      <c r="F37" s="3">
        <v>1.091</v>
      </c>
      <c r="G37" s="3">
        <v>1.2</v>
      </c>
      <c r="H37" s="2"/>
    </row>
    <row r="38" spans="1:8" s="6" customFormat="1" ht="15.75">
      <c r="A38" s="4"/>
      <c r="B38" s="3" t="s">
        <v>122</v>
      </c>
      <c r="C38" s="3">
        <v>34.385</v>
      </c>
      <c r="D38" s="3">
        <v>37.655</v>
      </c>
      <c r="E38" s="3">
        <v>35.96</v>
      </c>
      <c r="F38" s="3">
        <v>28.3</v>
      </c>
      <c r="G38" s="3">
        <v>36</v>
      </c>
      <c r="H38" s="2"/>
    </row>
    <row r="39" spans="1:8" s="6" customFormat="1" ht="31.5">
      <c r="A39" s="4"/>
      <c r="B39" s="3" t="s">
        <v>35</v>
      </c>
      <c r="C39" s="3">
        <v>0.921</v>
      </c>
      <c r="D39" s="3">
        <v>0</v>
      </c>
      <c r="E39" s="3">
        <v>0</v>
      </c>
      <c r="F39" s="3">
        <v>0</v>
      </c>
      <c r="G39" s="3">
        <v>1</v>
      </c>
      <c r="H39" s="2"/>
    </row>
    <row r="40" spans="1:8" s="6" customFormat="1" ht="15.75">
      <c r="A40" s="4"/>
      <c r="B40" s="3" t="s">
        <v>120</v>
      </c>
      <c r="C40" s="3">
        <v>17.732</v>
      </c>
      <c r="D40" s="3">
        <v>16.341</v>
      </c>
      <c r="E40" s="3">
        <v>14.293</v>
      </c>
      <c r="F40" s="3">
        <v>14.51</v>
      </c>
      <c r="G40" s="3">
        <v>17.34</v>
      </c>
      <c r="H40" s="2"/>
    </row>
    <row r="41" spans="1:8" s="6" customFormat="1" ht="15.75">
      <c r="A41" s="4"/>
      <c r="B41" s="3" t="s">
        <v>121</v>
      </c>
      <c r="C41" s="3">
        <v>1.286</v>
      </c>
      <c r="D41" s="3">
        <v>1.543</v>
      </c>
      <c r="E41" s="3">
        <v>0.385</v>
      </c>
      <c r="F41" s="3">
        <v>0.388</v>
      </c>
      <c r="G41" s="3">
        <v>1.82</v>
      </c>
      <c r="H41" s="2"/>
    </row>
    <row r="42" spans="1:8" s="6" customFormat="1" ht="15.75">
      <c r="A42" s="4"/>
      <c r="B42" s="3" t="s">
        <v>45</v>
      </c>
      <c r="C42" s="3">
        <v>2.061</v>
      </c>
      <c r="D42" s="3">
        <v>2.227</v>
      </c>
      <c r="E42" s="3">
        <v>1.884</v>
      </c>
      <c r="F42" s="3">
        <v>1.832</v>
      </c>
      <c r="G42" s="3">
        <v>1.8</v>
      </c>
      <c r="H42" s="2"/>
    </row>
    <row r="43" spans="1:8" s="14" customFormat="1" ht="30.75" customHeight="1">
      <c r="A43" s="12"/>
      <c r="B43" s="5" t="s">
        <v>46</v>
      </c>
      <c r="C43" s="11">
        <f>SUM(C36:C42)</f>
        <v>87.369</v>
      </c>
      <c r="D43" s="11">
        <f>SUM(D36:D42)</f>
        <v>84.88300000000001</v>
      </c>
      <c r="E43" s="11">
        <f>SUM(E36:E42)</f>
        <v>77.68299999999999</v>
      </c>
      <c r="F43" s="11">
        <f>SUM(F36:F42)</f>
        <v>75.141</v>
      </c>
      <c r="G43" s="5">
        <f>SUM(G36:G42)</f>
        <v>83.16</v>
      </c>
      <c r="H43" s="13"/>
    </row>
    <row r="44" spans="1:8" s="6" customFormat="1" ht="15.75">
      <c r="A44" s="4"/>
      <c r="B44" s="3"/>
      <c r="C44" s="3"/>
      <c r="D44" s="3"/>
      <c r="E44" s="3"/>
      <c r="F44" s="3"/>
      <c r="G44" s="3"/>
      <c r="H44" s="2"/>
    </row>
    <row r="45" spans="1:9" s="6" customFormat="1" ht="47.25">
      <c r="A45" s="4"/>
      <c r="B45" s="3" t="s">
        <v>47</v>
      </c>
      <c r="C45" s="3">
        <v>53.825</v>
      </c>
      <c r="D45" s="3">
        <v>48.656</v>
      </c>
      <c r="E45" s="3">
        <v>50.739</v>
      </c>
      <c r="F45" s="3">
        <v>62.127</v>
      </c>
      <c r="G45" s="3">
        <v>63</v>
      </c>
      <c r="H45" s="2"/>
      <c r="I45" s="16"/>
    </row>
    <row r="46" spans="1:9" s="6" customFormat="1" ht="15.75">
      <c r="A46" s="4"/>
      <c r="B46" s="3" t="s">
        <v>58</v>
      </c>
      <c r="C46" s="3">
        <v>0</v>
      </c>
      <c r="D46" s="3">
        <v>1.54</v>
      </c>
      <c r="E46" s="3">
        <v>0</v>
      </c>
      <c r="F46" s="3">
        <v>0</v>
      </c>
      <c r="G46" s="3"/>
      <c r="H46" s="15"/>
      <c r="I46" s="16"/>
    </row>
    <row r="47" spans="1:9" s="6" customFormat="1" ht="15.75">
      <c r="A47" s="4"/>
      <c r="B47" s="3" t="s">
        <v>59</v>
      </c>
      <c r="C47" s="3">
        <v>1.422</v>
      </c>
      <c r="D47" s="3">
        <v>1.019</v>
      </c>
      <c r="E47" s="3">
        <v>2.069</v>
      </c>
      <c r="F47" s="3">
        <v>7.59</v>
      </c>
      <c r="G47" s="3"/>
      <c r="H47" s="15"/>
      <c r="I47" s="16"/>
    </row>
    <row r="48" spans="1:9" s="6" customFormat="1" ht="15.75">
      <c r="A48" s="4"/>
      <c r="B48" s="3" t="s">
        <v>71</v>
      </c>
      <c r="C48" s="3">
        <v>2.484</v>
      </c>
      <c r="D48" s="3">
        <v>2.325</v>
      </c>
      <c r="E48" s="3">
        <v>2.421</v>
      </c>
      <c r="F48" s="3">
        <v>15.821</v>
      </c>
      <c r="G48" s="3"/>
      <c r="H48" s="2"/>
      <c r="I48" s="16"/>
    </row>
    <row r="49" spans="1:9" s="6" customFormat="1" ht="15.75">
      <c r="A49" s="4"/>
      <c r="B49" s="3" t="s">
        <v>118</v>
      </c>
      <c r="C49" s="3">
        <v>2.33</v>
      </c>
      <c r="D49" s="3">
        <v>5.543</v>
      </c>
      <c r="E49" s="3">
        <v>3.552</v>
      </c>
      <c r="F49" s="3">
        <v>3.95</v>
      </c>
      <c r="G49" s="3"/>
      <c r="H49" s="2"/>
      <c r="I49" s="16"/>
    </row>
    <row r="50" spans="1:8" s="6" customFormat="1" ht="15.75">
      <c r="A50" s="4"/>
      <c r="B50" s="3" t="s">
        <v>61</v>
      </c>
      <c r="C50" s="3">
        <v>0</v>
      </c>
      <c r="D50" s="3">
        <v>0</v>
      </c>
      <c r="E50" s="3">
        <v>3.154</v>
      </c>
      <c r="F50" s="3">
        <v>1.615</v>
      </c>
      <c r="G50" s="3"/>
      <c r="H50" s="2"/>
    </row>
    <row r="51" spans="1:8" s="6" customFormat="1" ht="15.75">
      <c r="A51" s="4"/>
      <c r="B51" s="3" t="s">
        <v>72</v>
      </c>
      <c r="C51" s="3">
        <v>5.262</v>
      </c>
      <c r="D51" s="3">
        <v>2.152</v>
      </c>
      <c r="E51" s="3">
        <v>4.157</v>
      </c>
      <c r="F51" s="3">
        <v>6.034</v>
      </c>
      <c r="G51" s="3"/>
      <c r="H51" s="2"/>
    </row>
    <row r="52" spans="1:8" s="6" customFormat="1" ht="19.5" customHeight="1">
      <c r="A52" s="4"/>
      <c r="B52" s="3" t="s">
        <v>117</v>
      </c>
      <c r="C52" s="3">
        <v>42.236</v>
      </c>
      <c r="D52" s="3">
        <v>96.363</v>
      </c>
      <c r="E52" s="3">
        <v>109.527</v>
      </c>
      <c r="F52" s="3">
        <v>147.68</v>
      </c>
      <c r="G52" s="3"/>
      <c r="H52" s="2"/>
    </row>
    <row r="53" spans="1:8" s="6" customFormat="1" ht="15.75">
      <c r="A53" s="4"/>
      <c r="B53" s="3" t="s">
        <v>62</v>
      </c>
      <c r="C53" s="3">
        <v>0</v>
      </c>
      <c r="D53" s="3">
        <v>3.523</v>
      </c>
      <c r="E53" s="3">
        <v>3.186</v>
      </c>
      <c r="F53" s="3">
        <v>10.748</v>
      </c>
      <c r="G53" s="3"/>
      <c r="H53" s="2"/>
    </row>
    <row r="54" spans="1:8" s="6" customFormat="1" ht="15.75">
      <c r="A54" s="4"/>
      <c r="B54" s="3" t="s">
        <v>116</v>
      </c>
      <c r="C54" s="3">
        <v>0</v>
      </c>
      <c r="D54" s="3">
        <v>1.1</v>
      </c>
      <c r="E54" s="3">
        <v>0</v>
      </c>
      <c r="F54" s="3">
        <v>0</v>
      </c>
      <c r="G54" s="3"/>
      <c r="H54" s="2"/>
    </row>
    <row r="55" spans="1:8" s="6" customFormat="1" ht="15.75">
      <c r="A55" s="4"/>
      <c r="B55" s="3" t="s">
        <v>115</v>
      </c>
      <c r="C55" s="3">
        <v>0.651</v>
      </c>
      <c r="D55" s="3">
        <v>1.381</v>
      </c>
      <c r="E55" s="3">
        <v>0.903</v>
      </c>
      <c r="F55" s="3">
        <v>0.461</v>
      </c>
      <c r="G55" s="3"/>
      <c r="H55" s="2"/>
    </row>
    <row r="56" spans="1:8" s="6" customFormat="1" ht="15.75">
      <c r="A56" s="4"/>
      <c r="B56" s="3" t="s">
        <v>75</v>
      </c>
      <c r="C56" s="3">
        <v>0.181</v>
      </c>
      <c r="D56" s="3">
        <v>0.169</v>
      </c>
      <c r="E56" s="3">
        <v>0.068</v>
      </c>
      <c r="F56" s="3">
        <v>0.135</v>
      </c>
      <c r="G56" s="3">
        <v>0.17</v>
      </c>
      <c r="H56" s="2"/>
    </row>
    <row r="57" spans="1:8" s="14" customFormat="1" ht="15.75">
      <c r="A57" s="12"/>
      <c r="B57" s="5" t="s">
        <v>49</v>
      </c>
      <c r="C57" s="11">
        <f>SUM(C45:C56)</f>
        <v>108.39099999999999</v>
      </c>
      <c r="D57" s="11">
        <f>SUM(D45:D56)</f>
        <v>163.77100000000002</v>
      </c>
      <c r="E57" s="11">
        <f>SUM(E45:E56)</f>
        <v>179.776</v>
      </c>
      <c r="F57" s="11">
        <f>SUM(F45:F56)</f>
        <v>256.161</v>
      </c>
      <c r="G57" s="11">
        <f>SUM(G45:G56)</f>
        <v>63.17</v>
      </c>
      <c r="H57" s="13"/>
    </row>
    <row r="58" spans="1:8" s="6" customFormat="1" ht="15.75">
      <c r="A58" s="4"/>
      <c r="B58" s="3"/>
      <c r="C58" s="3"/>
      <c r="D58" s="3"/>
      <c r="E58" s="3"/>
      <c r="F58" s="3"/>
      <c r="G58" s="3"/>
      <c r="H58" s="2"/>
    </row>
    <row r="59" spans="1:8" s="6" customFormat="1" ht="47.25">
      <c r="A59" s="4"/>
      <c r="B59" s="3" t="s">
        <v>90</v>
      </c>
      <c r="C59" s="3">
        <v>12.823</v>
      </c>
      <c r="D59" s="3">
        <v>9.355</v>
      </c>
      <c r="E59" s="3">
        <v>8.878</v>
      </c>
      <c r="F59" s="3">
        <v>8.62</v>
      </c>
      <c r="G59" s="3">
        <v>9</v>
      </c>
      <c r="H59" s="2"/>
    </row>
    <row r="60" spans="1:8" s="6" customFormat="1" ht="31.5">
      <c r="A60" s="4"/>
      <c r="B60" s="3" t="s">
        <v>91</v>
      </c>
      <c r="C60" s="3">
        <v>72.024</v>
      </c>
      <c r="D60" s="3">
        <v>77.909</v>
      </c>
      <c r="E60" s="3">
        <v>65.482</v>
      </c>
      <c r="F60" s="3">
        <v>68.57</v>
      </c>
      <c r="G60" s="3">
        <v>68</v>
      </c>
      <c r="H60" s="2"/>
    </row>
    <row r="61" spans="1:8" s="6" customFormat="1" ht="15.75">
      <c r="A61" s="4"/>
      <c r="B61" s="3"/>
      <c r="C61" s="3"/>
      <c r="D61" s="3"/>
      <c r="E61" s="3"/>
      <c r="F61" s="3"/>
      <c r="G61" s="3"/>
      <c r="H61" s="2"/>
    </row>
    <row r="62" spans="1:8" s="6" customFormat="1" ht="31.5">
      <c r="A62" s="4"/>
      <c r="B62" s="5" t="s">
        <v>52</v>
      </c>
      <c r="C62" s="11">
        <f>C13+C34+C43+C57+C59+C60</f>
        <v>1345.741</v>
      </c>
      <c r="D62" s="11">
        <f>D13+D34+D43+D57+D59+D60</f>
        <v>1319.935</v>
      </c>
      <c r="E62" s="11">
        <f>E13+E34+E43+E57+E59+E60</f>
        <v>1206.959</v>
      </c>
      <c r="F62" s="11">
        <f>F13+F34+F43+F57+F59+F60</f>
        <v>1336.9829999999997</v>
      </c>
      <c r="G62" s="11">
        <f>G13+G34+G43+G57+G59+G60</f>
        <v>1233.0600000000002</v>
      </c>
      <c r="H62" s="2"/>
    </row>
    <row r="63" s="6" customFormat="1" ht="15.75">
      <c r="A63" s="7"/>
    </row>
    <row r="64" s="6" customFormat="1" ht="15.75">
      <c r="A64" s="7"/>
    </row>
    <row r="65" spans="1:7" s="6" customFormat="1" ht="31.5" customHeight="1">
      <c r="A65" s="29" t="s">
        <v>1</v>
      </c>
      <c r="B65" s="29" t="s">
        <v>2</v>
      </c>
      <c r="C65" s="32" t="s">
        <v>119</v>
      </c>
      <c r="D65" s="33"/>
      <c r="E65" s="33"/>
      <c r="F65" s="33"/>
      <c r="G65" s="34"/>
    </row>
    <row r="66" spans="1:7" s="6" customFormat="1" ht="50.25" customHeight="1">
      <c r="A66" s="30"/>
      <c r="B66" s="30"/>
      <c r="C66" s="37" t="s">
        <v>53</v>
      </c>
      <c r="D66" s="38"/>
      <c r="E66" s="38"/>
      <c r="F66" s="39"/>
      <c r="G66" s="29" t="s">
        <v>81</v>
      </c>
    </row>
    <row r="67" spans="1:7" s="6" customFormat="1" ht="26.25" customHeight="1">
      <c r="A67" s="31"/>
      <c r="B67" s="31"/>
      <c r="C67" s="5" t="s">
        <v>79</v>
      </c>
      <c r="D67" s="5" t="s">
        <v>78</v>
      </c>
      <c r="E67" s="5" t="s">
        <v>102</v>
      </c>
      <c r="F67" s="5" t="s">
        <v>100</v>
      </c>
      <c r="G67" s="31"/>
    </row>
    <row r="68" spans="1:7" s="6" customFormat="1" ht="31.5">
      <c r="A68" s="4"/>
      <c r="B68" s="3" t="s">
        <v>92</v>
      </c>
      <c r="C68" s="3">
        <v>1418.08</v>
      </c>
      <c r="D68" s="3">
        <v>1438.99</v>
      </c>
      <c r="E68" s="3">
        <v>1139.46</v>
      </c>
      <c r="F68" s="3">
        <v>1513.42</v>
      </c>
      <c r="G68" s="3">
        <v>1441.7</v>
      </c>
    </row>
    <row r="69" spans="1:7" s="6" customFormat="1" ht="31.5">
      <c r="A69" s="4"/>
      <c r="B69" s="3" t="s">
        <v>54</v>
      </c>
      <c r="C69" s="3">
        <v>70.96</v>
      </c>
      <c r="D69" s="3">
        <v>42.69</v>
      </c>
      <c r="E69" s="3">
        <v>102.44</v>
      </c>
      <c r="F69" s="3">
        <v>103.02</v>
      </c>
      <c r="G69" s="3">
        <v>81.13</v>
      </c>
    </row>
    <row r="70" spans="1:7" s="6" customFormat="1" ht="15.75">
      <c r="A70" s="4"/>
      <c r="B70" s="3" t="s">
        <v>9</v>
      </c>
      <c r="C70" s="3">
        <v>11.98</v>
      </c>
      <c r="D70" s="3">
        <v>12.11</v>
      </c>
      <c r="E70" s="3">
        <v>12.11</v>
      </c>
      <c r="F70" s="3">
        <v>11.79</v>
      </c>
      <c r="G70" s="3">
        <v>18.82</v>
      </c>
    </row>
    <row r="71" spans="1:7" s="6" customFormat="1" ht="15.75">
      <c r="A71" s="4"/>
      <c r="B71" s="3" t="s">
        <v>11</v>
      </c>
      <c r="C71" s="3">
        <v>10.88</v>
      </c>
      <c r="D71" s="3">
        <v>2.61</v>
      </c>
      <c r="E71" s="3">
        <v>15.65</v>
      </c>
      <c r="F71" s="3">
        <v>15.77</v>
      </c>
      <c r="G71" s="3">
        <v>29.38</v>
      </c>
    </row>
    <row r="72" spans="1:7" s="6" customFormat="1" ht="15.75">
      <c r="A72" s="4"/>
      <c r="B72" s="3" t="s">
        <v>12</v>
      </c>
      <c r="C72" s="3">
        <v>18.4</v>
      </c>
      <c r="D72" s="3">
        <v>18.64</v>
      </c>
      <c r="E72" s="3">
        <v>18.64</v>
      </c>
      <c r="F72" s="3">
        <v>18.75</v>
      </c>
      <c r="G72" s="3">
        <v>23.35</v>
      </c>
    </row>
    <row r="73" spans="1:7" s="6" customFormat="1" ht="15.75">
      <c r="A73" s="4"/>
      <c r="B73" s="21" t="s">
        <v>101</v>
      </c>
      <c r="C73" s="3">
        <v>114.61</v>
      </c>
      <c r="D73" s="3">
        <v>0</v>
      </c>
      <c r="E73" s="3">
        <v>0</v>
      </c>
      <c r="F73" s="3">
        <v>0</v>
      </c>
      <c r="G73" s="19">
        <v>0</v>
      </c>
    </row>
    <row r="74" spans="1:7" s="6" customFormat="1" ht="15.75">
      <c r="A74" s="4"/>
      <c r="B74" s="3" t="s">
        <v>5</v>
      </c>
      <c r="C74" s="3">
        <v>13.62</v>
      </c>
      <c r="D74" s="3">
        <v>5.65</v>
      </c>
      <c r="E74" s="3">
        <v>19.7</v>
      </c>
      <c r="F74" s="3">
        <v>17.58</v>
      </c>
      <c r="G74" s="3">
        <v>16.67</v>
      </c>
    </row>
    <row r="75" spans="1:7" s="6" customFormat="1" ht="15.75">
      <c r="A75" s="4"/>
      <c r="B75" s="3" t="s">
        <v>66</v>
      </c>
      <c r="C75" s="3"/>
      <c r="D75" s="3"/>
      <c r="E75" s="3">
        <v>0</v>
      </c>
      <c r="F75" s="3">
        <v>0</v>
      </c>
      <c r="G75" s="3">
        <v>38.85</v>
      </c>
    </row>
    <row r="76" spans="1:7" s="14" customFormat="1" ht="31.5">
      <c r="A76" s="12"/>
      <c r="B76" s="5" t="s">
        <v>55</v>
      </c>
      <c r="C76" s="5">
        <f>SUM(C68:C74)</f>
        <v>1658.53</v>
      </c>
      <c r="D76" s="5">
        <f>SUM(D68:D74)</f>
        <v>1520.69</v>
      </c>
      <c r="E76" s="5">
        <f>SUM(E68:E75)</f>
        <v>1308.0000000000002</v>
      </c>
      <c r="F76" s="5">
        <f>SUM(F68:F75)</f>
        <v>1680.33</v>
      </c>
      <c r="G76" s="5">
        <f>SUM(G68:G75)</f>
        <v>1649.8999999999999</v>
      </c>
    </row>
    <row r="77" spans="1:7" s="6" customFormat="1" ht="15.75">
      <c r="A77" s="4"/>
      <c r="B77" s="3"/>
      <c r="C77" s="3"/>
      <c r="D77" s="3"/>
      <c r="E77" s="3"/>
      <c r="F77" s="3"/>
      <c r="G77" s="3"/>
    </row>
    <row r="78" spans="1:7" s="6" customFormat="1" ht="31.5">
      <c r="A78" s="4"/>
      <c r="B78" s="3" t="s">
        <v>16</v>
      </c>
      <c r="C78" s="3">
        <v>55.27</v>
      </c>
      <c r="D78" s="3">
        <v>55.75</v>
      </c>
      <c r="E78" s="3">
        <v>55.83</v>
      </c>
      <c r="F78" s="3">
        <v>37.22</v>
      </c>
      <c r="G78" s="3">
        <v>56.15</v>
      </c>
    </row>
    <row r="79" spans="1:7" s="6" customFormat="1" ht="31.5">
      <c r="A79" s="4"/>
      <c r="B79" s="3" t="s">
        <v>18</v>
      </c>
      <c r="C79" s="3">
        <v>24.81</v>
      </c>
      <c r="D79" s="3">
        <v>14.63</v>
      </c>
      <c r="E79" s="3">
        <v>0</v>
      </c>
      <c r="F79" s="3">
        <v>0</v>
      </c>
      <c r="G79" s="3">
        <v>0</v>
      </c>
    </row>
    <row r="80" spans="1:7" s="6" customFormat="1" ht="15.75">
      <c r="A80" s="4"/>
      <c r="B80" s="3" t="s">
        <v>19</v>
      </c>
      <c r="C80" s="3">
        <v>170.91</v>
      </c>
      <c r="D80" s="3">
        <v>172.77</v>
      </c>
      <c r="E80" s="3">
        <v>172.77</v>
      </c>
      <c r="F80" s="3">
        <v>173.74</v>
      </c>
      <c r="G80" s="3">
        <v>135.02</v>
      </c>
    </row>
    <row r="81" spans="1:7" s="6" customFormat="1" ht="15.75">
      <c r="A81" s="4"/>
      <c r="B81" s="3" t="s">
        <v>56</v>
      </c>
      <c r="C81" s="3">
        <v>487.46</v>
      </c>
      <c r="D81" s="3">
        <v>486.44</v>
      </c>
      <c r="E81" s="3">
        <v>495.12</v>
      </c>
      <c r="F81" s="3">
        <v>487.45</v>
      </c>
      <c r="G81" s="3">
        <v>598.13</v>
      </c>
    </row>
    <row r="82" spans="1:7" s="6" customFormat="1" ht="15.75">
      <c r="A82" s="4"/>
      <c r="B82" s="3" t="s">
        <v>21</v>
      </c>
      <c r="C82" s="3">
        <v>458.45</v>
      </c>
      <c r="D82" s="3">
        <v>471.31</v>
      </c>
      <c r="E82" s="3">
        <v>471.3</v>
      </c>
      <c r="F82" s="3">
        <v>473.95</v>
      </c>
      <c r="G82" s="3">
        <v>511.59</v>
      </c>
    </row>
    <row r="83" spans="1:7" s="6" customFormat="1" ht="15.75">
      <c r="A83" s="4"/>
      <c r="B83" s="3" t="s">
        <v>23</v>
      </c>
      <c r="C83" s="3">
        <v>293.75</v>
      </c>
      <c r="D83" s="3">
        <v>79.23</v>
      </c>
      <c r="E83" s="3">
        <v>503.76</v>
      </c>
      <c r="F83" s="3">
        <v>458.12</v>
      </c>
      <c r="G83" s="19">
        <v>463.04</v>
      </c>
    </row>
    <row r="84" spans="1:7" s="6" customFormat="1" ht="15.75">
      <c r="A84" s="4"/>
      <c r="B84" s="3" t="s">
        <v>24</v>
      </c>
      <c r="C84" s="3">
        <v>536.61</v>
      </c>
      <c r="D84" s="3">
        <v>596.46</v>
      </c>
      <c r="E84" s="3">
        <v>601.76</v>
      </c>
      <c r="F84" s="3">
        <v>600.27</v>
      </c>
      <c r="G84" s="3">
        <v>596.14</v>
      </c>
    </row>
    <row r="85" spans="1:7" s="6" customFormat="1" ht="15.75">
      <c r="A85" s="4"/>
      <c r="B85" s="21" t="s">
        <v>25</v>
      </c>
      <c r="C85" s="3">
        <v>288.49</v>
      </c>
      <c r="D85" s="3">
        <v>107.14</v>
      </c>
      <c r="E85" s="3">
        <v>492.54</v>
      </c>
      <c r="F85" s="3">
        <v>427.15</v>
      </c>
      <c r="G85" s="19">
        <v>559.23</v>
      </c>
    </row>
    <row r="86" spans="1:7" s="6" customFormat="1" ht="31.5">
      <c r="A86" s="4"/>
      <c r="B86" s="3" t="s">
        <v>26</v>
      </c>
      <c r="C86" s="3">
        <v>515.55</v>
      </c>
      <c r="D86" s="3">
        <v>534.17</v>
      </c>
      <c r="E86" s="3">
        <v>666.65</v>
      </c>
      <c r="F86" s="3">
        <v>590.08</v>
      </c>
      <c r="G86" s="3">
        <v>790</v>
      </c>
    </row>
    <row r="87" spans="1:7" s="6" customFormat="1" ht="31.5">
      <c r="A87" s="4"/>
      <c r="B87" s="3" t="s">
        <v>27</v>
      </c>
      <c r="C87" s="3">
        <v>181.31</v>
      </c>
      <c r="D87" s="3">
        <v>205.77</v>
      </c>
      <c r="E87" s="3">
        <v>232.88</v>
      </c>
      <c r="F87" s="3">
        <v>246.66</v>
      </c>
      <c r="G87" s="3">
        <v>239.78</v>
      </c>
    </row>
    <row r="88" spans="1:7" s="6" customFormat="1" ht="31.5">
      <c r="A88" s="4"/>
      <c r="B88" s="3" t="s">
        <v>28</v>
      </c>
      <c r="C88" s="3">
        <v>108.01</v>
      </c>
      <c r="D88" s="3">
        <v>109.18</v>
      </c>
      <c r="E88" s="3">
        <v>109.18</v>
      </c>
      <c r="F88" s="3">
        <v>109.18</v>
      </c>
      <c r="G88" s="3">
        <v>168.07</v>
      </c>
    </row>
    <row r="89" spans="1:7" s="6" customFormat="1" ht="31.5">
      <c r="A89" s="4"/>
      <c r="B89" s="3" t="s">
        <v>29</v>
      </c>
      <c r="C89" s="3">
        <v>142.65</v>
      </c>
      <c r="D89" s="3">
        <v>144.21</v>
      </c>
      <c r="E89" s="3">
        <v>144.21</v>
      </c>
      <c r="F89" s="3">
        <v>263.66</v>
      </c>
      <c r="G89" s="3">
        <v>525</v>
      </c>
    </row>
    <row r="90" spans="1:7" s="6" customFormat="1" ht="31.5">
      <c r="A90" s="4"/>
      <c r="B90" s="3" t="s">
        <v>87</v>
      </c>
      <c r="C90" s="3">
        <v>182.53</v>
      </c>
      <c r="D90" s="3">
        <v>70.26</v>
      </c>
      <c r="E90" s="3">
        <v>268.11</v>
      </c>
      <c r="F90" s="3">
        <v>271.13</v>
      </c>
      <c r="G90" s="18">
        <v>235.04</v>
      </c>
    </row>
    <row r="91" spans="1:7" s="6" customFormat="1" ht="31.5">
      <c r="A91" s="4"/>
      <c r="B91" s="3" t="s">
        <v>57</v>
      </c>
      <c r="C91" s="3">
        <v>401.03</v>
      </c>
      <c r="D91" s="3">
        <v>196.92</v>
      </c>
      <c r="E91" s="3">
        <v>687.72</v>
      </c>
      <c r="F91" s="3">
        <v>628.04</v>
      </c>
      <c r="G91" s="18">
        <v>567.45</v>
      </c>
    </row>
    <row r="92" spans="1:7" s="6" customFormat="1" ht="31.5">
      <c r="A92" s="4"/>
      <c r="B92" s="3" t="s">
        <v>88</v>
      </c>
      <c r="C92" s="3">
        <v>327.33</v>
      </c>
      <c r="D92" s="3">
        <v>144.68</v>
      </c>
      <c r="E92" s="3">
        <v>554.05</v>
      </c>
      <c r="F92" s="3">
        <v>459.31</v>
      </c>
      <c r="G92" s="18">
        <v>414.14</v>
      </c>
    </row>
    <row r="93" spans="1:7" s="14" customFormat="1" ht="31.5">
      <c r="A93" s="12"/>
      <c r="B93" s="5" t="s">
        <v>31</v>
      </c>
      <c r="C93" s="5">
        <f>SUM(C78:C92)</f>
        <v>4174.160000000001</v>
      </c>
      <c r="D93" s="5">
        <f>SUM(D78:D92)</f>
        <v>3388.92</v>
      </c>
      <c r="E93" s="5">
        <f>SUM(E78:E92)</f>
        <v>5455.88</v>
      </c>
      <c r="F93" s="5">
        <f>SUM(F78:F92)</f>
        <v>5225.96</v>
      </c>
      <c r="G93" s="5">
        <f>SUM(G78:G92)</f>
        <v>5858.78</v>
      </c>
    </row>
    <row r="94" spans="1:7" s="6" customFormat="1" ht="15.75">
      <c r="A94" s="4"/>
      <c r="B94" s="17"/>
      <c r="C94" s="3"/>
      <c r="D94" s="3"/>
      <c r="E94" s="3"/>
      <c r="F94" s="3"/>
      <c r="G94" s="3"/>
    </row>
    <row r="95" spans="1:7" s="6" customFormat="1" ht="31.5">
      <c r="A95" s="4"/>
      <c r="B95" s="3" t="s">
        <v>32</v>
      </c>
      <c r="C95" s="3">
        <v>474.22</v>
      </c>
      <c r="D95" s="3">
        <v>412.94</v>
      </c>
      <c r="E95" s="3">
        <v>345.06</v>
      </c>
      <c r="F95" s="3">
        <v>339.37</v>
      </c>
      <c r="G95" s="3">
        <v>380</v>
      </c>
    </row>
    <row r="96" spans="1:7" s="6" customFormat="1" ht="15.75">
      <c r="A96" s="4"/>
      <c r="B96" s="3" t="s">
        <v>33</v>
      </c>
      <c r="C96" s="3">
        <v>17.82</v>
      </c>
      <c r="D96" s="3">
        <v>0</v>
      </c>
      <c r="E96" s="3">
        <v>0</v>
      </c>
      <c r="F96" s="3">
        <v>0</v>
      </c>
      <c r="G96" s="19">
        <v>0</v>
      </c>
    </row>
    <row r="97" spans="1:7" s="6" customFormat="1" ht="15.75">
      <c r="A97" s="4"/>
      <c r="B97" s="3" t="s">
        <v>34</v>
      </c>
      <c r="C97" s="3">
        <v>58.74</v>
      </c>
      <c r="D97" s="3">
        <v>59.38</v>
      </c>
      <c r="E97" s="3">
        <v>59.38</v>
      </c>
      <c r="F97" s="3">
        <v>59.72</v>
      </c>
      <c r="G97" s="3">
        <v>28.75</v>
      </c>
    </row>
    <row r="98" spans="1:7" s="6" customFormat="1" ht="31.5">
      <c r="A98" s="4"/>
      <c r="B98" s="3" t="s">
        <v>35</v>
      </c>
      <c r="C98" s="3">
        <v>17.66</v>
      </c>
      <c r="D98" s="3">
        <v>15.22</v>
      </c>
      <c r="E98" s="3">
        <v>36.51</v>
      </c>
      <c r="F98" s="3">
        <v>38.44</v>
      </c>
      <c r="G98" s="3">
        <v>77.52</v>
      </c>
    </row>
    <row r="99" spans="1:7" s="6" customFormat="1" ht="15.75">
      <c r="A99" s="4"/>
      <c r="B99" s="3" t="s">
        <v>96</v>
      </c>
      <c r="C99" s="3">
        <v>182.51</v>
      </c>
      <c r="D99" s="3">
        <v>182.51</v>
      </c>
      <c r="E99" s="3">
        <v>136.93</v>
      </c>
      <c r="F99" s="3">
        <v>138.56</v>
      </c>
      <c r="G99" s="3">
        <v>169.53</v>
      </c>
    </row>
    <row r="100" spans="1:7" s="6" customFormat="1" ht="15.75">
      <c r="A100" s="4"/>
      <c r="B100" s="3" t="s">
        <v>36</v>
      </c>
      <c r="C100" s="3">
        <v>19.62</v>
      </c>
      <c r="D100" s="3">
        <v>19.84</v>
      </c>
      <c r="E100" s="3">
        <v>19.84</v>
      </c>
      <c r="F100" s="3">
        <v>19.52</v>
      </c>
      <c r="G100" s="3">
        <v>20.48</v>
      </c>
    </row>
    <row r="101" spans="1:7" s="6" customFormat="1" ht="15.75">
      <c r="A101" s="4"/>
      <c r="B101" s="3" t="s">
        <v>37</v>
      </c>
      <c r="C101" s="3">
        <v>42.48</v>
      </c>
      <c r="D101" s="3">
        <v>42.94</v>
      </c>
      <c r="E101" s="3">
        <v>42.94</v>
      </c>
      <c r="F101" s="3">
        <v>43.18</v>
      </c>
      <c r="G101" s="3">
        <v>41.76</v>
      </c>
    </row>
    <row r="102" spans="1:7" s="6" customFormat="1" ht="15.75">
      <c r="A102" s="4"/>
      <c r="B102" s="3" t="s">
        <v>40</v>
      </c>
      <c r="C102" s="3">
        <v>26.72</v>
      </c>
      <c r="D102" s="3">
        <v>26.72</v>
      </c>
      <c r="E102" s="3">
        <v>26.72</v>
      </c>
      <c r="F102" s="3">
        <v>26.87</v>
      </c>
      <c r="G102" s="3">
        <v>18.26</v>
      </c>
    </row>
    <row r="103" spans="1:7" s="6" customFormat="1" ht="15.75">
      <c r="A103" s="4"/>
      <c r="B103" s="3" t="s">
        <v>70</v>
      </c>
      <c r="C103" s="3">
        <v>0</v>
      </c>
      <c r="D103" s="3">
        <v>0</v>
      </c>
      <c r="E103" s="3">
        <v>47.41</v>
      </c>
      <c r="F103" s="3">
        <v>47.68</v>
      </c>
      <c r="G103" s="3">
        <v>53.58</v>
      </c>
    </row>
    <row r="104" spans="1:7" s="6" customFormat="1" ht="15.75">
      <c r="A104" s="4"/>
      <c r="B104" s="3" t="s">
        <v>124</v>
      </c>
      <c r="C104" s="3">
        <v>13.09</v>
      </c>
      <c r="D104" s="3">
        <v>13.23</v>
      </c>
      <c r="E104" s="3">
        <v>13.23</v>
      </c>
      <c r="F104" s="3">
        <v>13.01</v>
      </c>
      <c r="G104" s="3">
        <v>15.95</v>
      </c>
    </row>
    <row r="105" spans="1:7" s="6" customFormat="1" ht="15.75">
      <c r="A105" s="4"/>
      <c r="B105" s="3" t="s">
        <v>125</v>
      </c>
      <c r="C105" s="3">
        <v>22.37</v>
      </c>
      <c r="D105" s="3">
        <v>22.61</v>
      </c>
      <c r="E105" s="3">
        <v>22.61</v>
      </c>
      <c r="F105" s="3">
        <v>22.74</v>
      </c>
      <c r="G105" s="3">
        <v>14.71</v>
      </c>
    </row>
    <row r="106" spans="1:7" s="6" customFormat="1" ht="15.75">
      <c r="A106" s="4"/>
      <c r="B106" s="3" t="s">
        <v>126</v>
      </c>
      <c r="C106" s="3">
        <v>8.35</v>
      </c>
      <c r="D106" s="3">
        <v>8.35</v>
      </c>
      <c r="E106" s="3">
        <v>8.35</v>
      </c>
      <c r="F106" s="3">
        <v>7.63</v>
      </c>
      <c r="G106" s="3">
        <v>7.84</v>
      </c>
    </row>
    <row r="107" spans="1:7" s="6" customFormat="1" ht="15.75">
      <c r="A107" s="4"/>
      <c r="B107" s="3" t="s">
        <v>127</v>
      </c>
      <c r="C107" s="3">
        <v>9.56</v>
      </c>
      <c r="D107" s="3">
        <v>19.33</v>
      </c>
      <c r="E107" s="3">
        <v>19.7</v>
      </c>
      <c r="F107" s="3">
        <v>17.58</v>
      </c>
      <c r="G107" s="3">
        <v>13.38</v>
      </c>
    </row>
    <row r="108" spans="1:7" s="6" customFormat="1" ht="15.75">
      <c r="A108" s="4"/>
      <c r="B108" s="3" t="s">
        <v>128</v>
      </c>
      <c r="C108" s="3">
        <v>7.06</v>
      </c>
      <c r="D108" s="3">
        <v>9.6</v>
      </c>
      <c r="E108" s="3">
        <v>10.18</v>
      </c>
      <c r="F108" s="3">
        <v>8.04</v>
      </c>
      <c r="G108" s="3">
        <v>0</v>
      </c>
    </row>
    <row r="109" spans="1:7" s="6" customFormat="1" ht="21.75" customHeight="1">
      <c r="A109" s="4"/>
      <c r="B109" s="3" t="s">
        <v>95</v>
      </c>
      <c r="C109" s="3"/>
      <c r="D109" s="3"/>
      <c r="E109" s="3"/>
      <c r="F109" s="3"/>
      <c r="G109" s="3">
        <v>28.51</v>
      </c>
    </row>
    <row r="110" spans="1:7" s="6" customFormat="1" ht="15.75">
      <c r="A110" s="4"/>
      <c r="B110" s="3" t="s">
        <v>129</v>
      </c>
      <c r="C110" s="3">
        <v>12.53</v>
      </c>
      <c r="D110" s="3">
        <v>12.53</v>
      </c>
      <c r="E110" s="3">
        <v>12.55</v>
      </c>
      <c r="F110" s="3">
        <v>12.62</v>
      </c>
      <c r="G110" s="3">
        <v>15.23</v>
      </c>
    </row>
    <row r="111" spans="1:7" s="6" customFormat="1" ht="15.75">
      <c r="A111" s="4"/>
      <c r="B111" s="3" t="s">
        <v>45</v>
      </c>
      <c r="C111" s="3">
        <v>43.09</v>
      </c>
      <c r="D111" s="3">
        <v>38.8</v>
      </c>
      <c r="E111" s="3">
        <v>32.15</v>
      </c>
      <c r="F111" s="3">
        <v>39.59</v>
      </c>
      <c r="G111" s="3">
        <v>39.89</v>
      </c>
    </row>
    <row r="112" spans="1:7" s="14" customFormat="1" ht="15.75">
      <c r="A112" s="12"/>
      <c r="B112" s="5" t="s">
        <v>46</v>
      </c>
      <c r="C112" s="5">
        <f>SUM(C95:C111)</f>
        <v>955.8199999999999</v>
      </c>
      <c r="D112" s="5">
        <f>SUM(D95:D111)</f>
        <v>884</v>
      </c>
      <c r="E112" s="5">
        <f>SUM(E95:E111)</f>
        <v>833.5600000000001</v>
      </c>
      <c r="F112" s="5">
        <f>SUM(F95:F111)</f>
        <v>834.55</v>
      </c>
      <c r="G112" s="5">
        <f>SUM(G95:G111)</f>
        <v>925.3900000000001</v>
      </c>
    </row>
    <row r="113" spans="1:7" s="6" customFormat="1" ht="15.75">
      <c r="A113" s="4"/>
      <c r="B113" s="3"/>
      <c r="C113" s="3"/>
      <c r="D113" s="3"/>
      <c r="E113" s="3"/>
      <c r="F113" s="3"/>
      <c r="G113" s="3"/>
    </row>
    <row r="114" spans="1:7" s="6" customFormat="1" ht="47.25">
      <c r="A114" s="4"/>
      <c r="B114" s="3" t="s">
        <v>47</v>
      </c>
      <c r="C114" s="3">
        <v>398.99</v>
      </c>
      <c r="D114" s="3">
        <v>398.58</v>
      </c>
      <c r="E114" s="3">
        <v>384.72</v>
      </c>
      <c r="F114" s="3">
        <v>289.18</v>
      </c>
      <c r="G114" s="3">
        <v>391.4</v>
      </c>
    </row>
    <row r="115" spans="1:7" s="6" customFormat="1" ht="15.75">
      <c r="A115" s="4"/>
      <c r="B115" s="3" t="s">
        <v>58</v>
      </c>
      <c r="C115" s="3">
        <v>10.49</v>
      </c>
      <c r="D115" s="3">
        <v>10.46</v>
      </c>
      <c r="E115" s="3">
        <v>10.99</v>
      </c>
      <c r="F115" s="3">
        <v>10.52</v>
      </c>
      <c r="G115" s="3">
        <v>12.66</v>
      </c>
    </row>
    <row r="116" spans="1:7" s="6" customFormat="1" ht="15.75">
      <c r="A116" s="4"/>
      <c r="B116" s="3" t="s">
        <v>59</v>
      </c>
      <c r="C116" s="3">
        <v>22.64</v>
      </c>
      <c r="D116" s="3">
        <v>22.89</v>
      </c>
      <c r="E116" s="3">
        <v>22.92</v>
      </c>
      <c r="F116" s="3">
        <v>23.02</v>
      </c>
      <c r="G116" s="3">
        <v>22.92</v>
      </c>
    </row>
    <row r="117" spans="1:7" s="6" customFormat="1" ht="15.75">
      <c r="A117" s="4"/>
      <c r="B117" s="3" t="s">
        <v>60</v>
      </c>
      <c r="C117" s="3">
        <v>0</v>
      </c>
      <c r="D117" s="3">
        <v>8.65</v>
      </c>
      <c r="E117" s="3">
        <v>14.02</v>
      </c>
      <c r="F117" s="3">
        <v>13.56</v>
      </c>
      <c r="G117" s="3">
        <v>10.61</v>
      </c>
    </row>
    <row r="118" spans="1:7" s="6" customFormat="1" ht="15.75">
      <c r="A118" s="4"/>
      <c r="B118" s="3" t="s">
        <v>61</v>
      </c>
      <c r="C118" s="3">
        <v>0</v>
      </c>
      <c r="D118" s="3">
        <v>3.27</v>
      </c>
      <c r="E118" s="3">
        <v>9.15</v>
      </c>
      <c r="F118" s="3">
        <v>7.88</v>
      </c>
      <c r="G118" s="3">
        <v>6.25</v>
      </c>
    </row>
    <row r="119" spans="1:7" s="6" customFormat="1" ht="15.75">
      <c r="A119" s="4"/>
      <c r="B119" s="3" t="s">
        <v>48</v>
      </c>
      <c r="C119" s="3">
        <v>27.85</v>
      </c>
      <c r="D119" s="3">
        <v>32.92</v>
      </c>
      <c r="E119" s="3">
        <v>32.92</v>
      </c>
      <c r="F119" s="3">
        <v>33.11</v>
      </c>
      <c r="G119" s="3">
        <v>30.2</v>
      </c>
    </row>
    <row r="120" spans="1:7" s="6" customFormat="1" ht="15.75">
      <c r="A120" s="4"/>
      <c r="B120" s="3" t="s">
        <v>62</v>
      </c>
      <c r="C120" s="3">
        <v>0</v>
      </c>
      <c r="D120" s="3">
        <v>8.82</v>
      </c>
      <c r="E120" s="3">
        <v>14.14</v>
      </c>
      <c r="F120" s="3">
        <v>13.78</v>
      </c>
      <c r="G120" s="3">
        <v>8.8</v>
      </c>
    </row>
    <row r="121" spans="1:7" s="6" customFormat="1" ht="15.75">
      <c r="A121" s="4"/>
      <c r="B121" s="3" t="s">
        <v>63</v>
      </c>
      <c r="C121" s="3">
        <v>3.74</v>
      </c>
      <c r="D121" s="3">
        <v>9.61</v>
      </c>
      <c r="E121" s="3">
        <v>9.38</v>
      </c>
      <c r="F121" s="3">
        <v>9.66</v>
      </c>
      <c r="G121" s="3">
        <v>8.21</v>
      </c>
    </row>
    <row r="122" spans="1:7" s="6" customFormat="1" ht="15.75">
      <c r="A122" s="4"/>
      <c r="B122" s="3" t="s">
        <v>64</v>
      </c>
      <c r="C122" s="3">
        <v>0</v>
      </c>
      <c r="D122" s="3">
        <v>8.53</v>
      </c>
      <c r="E122" s="3">
        <v>13.88</v>
      </c>
      <c r="F122" s="3">
        <v>13.28</v>
      </c>
      <c r="G122" s="3">
        <v>14.08</v>
      </c>
    </row>
    <row r="123" spans="1:7" s="6" customFormat="1" ht="15.75">
      <c r="A123" s="4"/>
      <c r="B123" s="21" t="s">
        <v>75</v>
      </c>
      <c r="C123" s="3"/>
      <c r="D123" s="3">
        <v>46.27</v>
      </c>
      <c r="E123" s="3">
        <v>41.22</v>
      </c>
      <c r="F123" s="3">
        <v>30.63</v>
      </c>
      <c r="G123" s="3">
        <v>46.46</v>
      </c>
    </row>
    <row r="124" spans="1:7" s="14" customFormat="1" ht="15.75">
      <c r="A124" s="12"/>
      <c r="B124" s="5" t="s">
        <v>49</v>
      </c>
      <c r="C124" s="5">
        <f>SUM(C114:C122)</f>
        <v>463.71000000000004</v>
      </c>
      <c r="D124" s="5">
        <f>SUM(D114:D123)</f>
        <v>549.9999999999999</v>
      </c>
      <c r="E124" s="5">
        <f>SUM(E114:E123)</f>
        <v>553.34</v>
      </c>
      <c r="F124" s="5">
        <f>SUM(F114:F123)</f>
        <v>444.61999999999995</v>
      </c>
      <c r="G124" s="5">
        <f>SUM(G114:G123)</f>
        <v>551.59</v>
      </c>
    </row>
    <row r="125" spans="1:7" s="6" customFormat="1" ht="15.75">
      <c r="A125" s="4"/>
      <c r="B125" s="3"/>
      <c r="C125" s="3"/>
      <c r="D125" s="3"/>
      <c r="E125" s="3"/>
      <c r="F125" s="3"/>
      <c r="G125" s="3"/>
    </row>
    <row r="126" spans="1:7" s="6" customFormat="1" ht="31.5">
      <c r="A126" s="4"/>
      <c r="B126" s="21" t="s">
        <v>50</v>
      </c>
      <c r="C126" s="3">
        <v>39.97</v>
      </c>
      <c r="D126" s="3">
        <v>42.95</v>
      </c>
      <c r="E126" s="3">
        <v>36.48</v>
      </c>
      <c r="F126" s="3">
        <v>40.51</v>
      </c>
      <c r="G126" s="3">
        <v>48.81</v>
      </c>
    </row>
    <row r="127" spans="1:7" s="6" customFormat="1" ht="15.75">
      <c r="A127" s="4"/>
      <c r="B127" s="3"/>
      <c r="C127" s="3"/>
      <c r="D127" s="3"/>
      <c r="E127" s="3"/>
      <c r="F127" s="3"/>
      <c r="G127" s="3"/>
    </row>
    <row r="128" spans="1:7" s="14" customFormat="1" ht="31.5">
      <c r="A128" s="12"/>
      <c r="B128" s="5" t="s">
        <v>52</v>
      </c>
      <c r="C128" s="5">
        <f>C76+C93+C112+C124+C126</f>
        <v>7292.1900000000005</v>
      </c>
      <c r="D128" s="5">
        <f>D76+D93+D112+D124+D126</f>
        <v>6386.56</v>
      </c>
      <c r="E128" s="5">
        <f>E76+E93+E112+E124+E126</f>
        <v>8187.26</v>
      </c>
      <c r="F128" s="5">
        <f>F76+F93+F112+F124+F126</f>
        <v>8225.97</v>
      </c>
      <c r="G128" s="5">
        <f>G76+G93+G112+G124+G126</f>
        <v>9034.47</v>
      </c>
    </row>
    <row r="129" s="6" customFormat="1" ht="15.75">
      <c r="A129" s="7"/>
    </row>
    <row r="130" s="6" customFormat="1" ht="15.75">
      <c r="A130" s="7"/>
    </row>
    <row r="131" spans="1:7" s="6" customFormat="1" ht="47.25" customHeight="1">
      <c r="A131" s="29" t="s">
        <v>1</v>
      </c>
      <c r="B131" s="29" t="s">
        <v>2</v>
      </c>
      <c r="C131" s="37" t="s">
        <v>113</v>
      </c>
      <c r="D131" s="38"/>
      <c r="E131" s="38"/>
      <c r="F131" s="38"/>
      <c r="G131" s="39"/>
    </row>
    <row r="132" spans="1:7" s="6" customFormat="1" ht="47.25" customHeight="1">
      <c r="A132" s="30"/>
      <c r="B132" s="30"/>
      <c r="C132" s="37" t="s">
        <v>110</v>
      </c>
      <c r="D132" s="38"/>
      <c r="E132" s="38"/>
      <c r="F132" s="39"/>
      <c r="G132" s="29" t="s">
        <v>112</v>
      </c>
    </row>
    <row r="133" spans="1:7" s="6" customFormat="1" ht="15.75">
      <c r="A133" s="31"/>
      <c r="B133" s="31"/>
      <c r="C133" s="5" t="s">
        <v>79</v>
      </c>
      <c r="D133" s="5" t="s">
        <v>78</v>
      </c>
      <c r="E133" s="5" t="s">
        <v>102</v>
      </c>
      <c r="F133" s="5" t="s">
        <v>100</v>
      </c>
      <c r="G133" s="31"/>
    </row>
    <row r="134" spans="1:7" s="6" customFormat="1" ht="31.5">
      <c r="A134" s="4"/>
      <c r="B134" s="3" t="s">
        <v>51</v>
      </c>
      <c r="C134" s="3">
        <v>32</v>
      </c>
      <c r="D134" s="3">
        <v>32</v>
      </c>
      <c r="E134" s="3">
        <v>30.88</v>
      </c>
      <c r="F134" s="23">
        <v>31.17</v>
      </c>
      <c r="G134" s="22">
        <v>33</v>
      </c>
    </row>
    <row r="135" spans="1:7" s="14" customFormat="1" ht="16.5" thickBot="1">
      <c r="A135" s="12"/>
      <c r="B135" s="5" t="s">
        <v>65</v>
      </c>
      <c r="C135" s="5">
        <f>C134</f>
        <v>32</v>
      </c>
      <c r="D135" s="5">
        <f>D134</f>
        <v>32</v>
      </c>
      <c r="E135" s="5">
        <v>30.88</v>
      </c>
      <c r="F135" s="24">
        <v>31.17</v>
      </c>
      <c r="G135" s="5">
        <v>33</v>
      </c>
    </row>
    <row r="136" s="6" customFormat="1" ht="15.75">
      <c r="A136" s="7"/>
    </row>
    <row r="137" spans="1:7" s="6" customFormat="1" ht="24.75" customHeight="1">
      <c r="A137" s="29" t="s">
        <v>1</v>
      </c>
      <c r="B137" s="29" t="s">
        <v>2</v>
      </c>
      <c r="C137" s="37" t="s">
        <v>111</v>
      </c>
      <c r="D137" s="38"/>
      <c r="E137" s="38"/>
      <c r="F137" s="38"/>
      <c r="G137" s="39"/>
    </row>
    <row r="138" spans="1:7" s="6" customFormat="1" ht="63" customHeight="1">
      <c r="A138" s="30"/>
      <c r="B138" s="30"/>
      <c r="C138" s="37" t="s">
        <v>108</v>
      </c>
      <c r="D138" s="38"/>
      <c r="E138" s="38"/>
      <c r="F138" s="39"/>
      <c r="G138" s="29" t="s">
        <v>109</v>
      </c>
    </row>
    <row r="139" spans="1:7" s="6" customFormat="1" ht="15.75">
      <c r="A139" s="31"/>
      <c r="B139" s="31"/>
      <c r="C139" s="5" t="s">
        <v>79</v>
      </c>
      <c r="D139" s="5" t="s">
        <v>78</v>
      </c>
      <c r="E139" s="5" t="s">
        <v>102</v>
      </c>
      <c r="F139" s="5" t="s">
        <v>100</v>
      </c>
      <c r="G139" s="31"/>
    </row>
    <row r="140" spans="1:7" s="6" customFormat="1" ht="32.25" customHeight="1">
      <c r="A140" s="4"/>
      <c r="B140" s="21" t="s">
        <v>89</v>
      </c>
      <c r="C140" s="3">
        <v>8</v>
      </c>
      <c r="D140" s="3">
        <v>49.4</v>
      </c>
      <c r="E140" s="3">
        <v>20</v>
      </c>
      <c r="F140" s="3">
        <v>35</v>
      </c>
      <c r="G140" s="3">
        <v>30</v>
      </c>
    </row>
    <row r="141" spans="1:7" s="6" customFormat="1" ht="15.75">
      <c r="A141" s="4"/>
      <c r="B141" s="3" t="s">
        <v>22</v>
      </c>
      <c r="C141" s="3">
        <v>50.8</v>
      </c>
      <c r="D141" s="3">
        <v>71.2</v>
      </c>
      <c r="E141" s="3">
        <v>0</v>
      </c>
      <c r="F141" s="3">
        <v>0</v>
      </c>
      <c r="G141" s="3">
        <v>0</v>
      </c>
    </row>
    <row r="142" spans="1:7" s="6" customFormat="1" ht="15.75">
      <c r="A142" s="4"/>
      <c r="B142" s="3" t="s">
        <v>84</v>
      </c>
      <c r="C142" s="3">
        <v>19.5</v>
      </c>
      <c r="D142" s="3">
        <v>79.2</v>
      </c>
      <c r="E142" s="3">
        <v>0</v>
      </c>
      <c r="F142" s="3">
        <v>0</v>
      </c>
      <c r="G142" s="3">
        <v>0</v>
      </c>
    </row>
    <row r="143" spans="1:7" s="6" customFormat="1" ht="31.5">
      <c r="A143" s="4"/>
      <c r="B143" s="3" t="s">
        <v>87</v>
      </c>
      <c r="C143" s="3">
        <v>23.7</v>
      </c>
      <c r="D143" s="3">
        <v>56.5</v>
      </c>
      <c r="E143" s="3">
        <v>0</v>
      </c>
      <c r="F143" s="3">
        <v>0</v>
      </c>
      <c r="G143" s="3">
        <v>0</v>
      </c>
    </row>
    <row r="144" spans="1:7" s="6" customFormat="1" ht="15.75">
      <c r="A144" s="4"/>
      <c r="B144" s="3" t="s">
        <v>25</v>
      </c>
      <c r="C144" s="3">
        <v>15.5</v>
      </c>
      <c r="D144" s="3">
        <v>142.8</v>
      </c>
      <c r="E144" s="3">
        <v>0</v>
      </c>
      <c r="F144" s="3">
        <v>0</v>
      </c>
      <c r="G144" s="3">
        <v>0</v>
      </c>
    </row>
    <row r="145" spans="1:7" s="6" customFormat="1" ht="15.75">
      <c r="A145" s="4"/>
      <c r="B145" s="3" t="s">
        <v>76</v>
      </c>
      <c r="C145" s="3">
        <v>46</v>
      </c>
      <c r="D145" s="3">
        <v>143.7</v>
      </c>
      <c r="E145" s="3">
        <v>0</v>
      </c>
      <c r="F145" s="3">
        <v>0</v>
      </c>
      <c r="G145" s="3">
        <v>0</v>
      </c>
    </row>
    <row r="146" spans="1:7" s="14" customFormat="1" ht="15.75">
      <c r="A146" s="12"/>
      <c r="B146" s="5" t="s">
        <v>65</v>
      </c>
      <c r="C146" s="5">
        <f>SUM(C140:C145)</f>
        <v>163.5</v>
      </c>
      <c r="D146" s="5">
        <f>SUM(D140:D145)</f>
        <v>542.8</v>
      </c>
      <c r="E146" s="5">
        <f>SUM(E140:E145)</f>
        <v>20</v>
      </c>
      <c r="F146" s="5">
        <f>SUM(F140:F145)</f>
        <v>35</v>
      </c>
      <c r="G146" s="5">
        <v>30</v>
      </c>
    </row>
    <row r="147" s="6" customFormat="1" ht="15.75">
      <c r="A147" s="7"/>
    </row>
    <row r="148" spans="1:7" s="6" customFormat="1" ht="47.25" customHeight="1">
      <c r="A148" s="29" t="s">
        <v>1</v>
      </c>
      <c r="B148" s="29" t="s">
        <v>2</v>
      </c>
      <c r="C148" s="37" t="s">
        <v>107</v>
      </c>
      <c r="D148" s="38"/>
      <c r="E148" s="38"/>
      <c r="F148" s="38"/>
      <c r="G148" s="39"/>
    </row>
    <row r="149" spans="1:7" s="6" customFormat="1" ht="63" customHeight="1">
      <c r="A149" s="30"/>
      <c r="B149" s="30"/>
      <c r="C149" s="37" t="s">
        <v>105</v>
      </c>
      <c r="D149" s="38"/>
      <c r="E149" s="38"/>
      <c r="F149" s="39"/>
      <c r="G149" s="29" t="s">
        <v>106</v>
      </c>
    </row>
    <row r="150" spans="1:7" s="6" customFormat="1" ht="15.75">
      <c r="A150" s="31"/>
      <c r="B150" s="31"/>
      <c r="C150" s="5" t="s">
        <v>79</v>
      </c>
      <c r="D150" s="5" t="s">
        <v>78</v>
      </c>
      <c r="E150" s="5" t="s">
        <v>102</v>
      </c>
      <c r="F150" s="5" t="s">
        <v>100</v>
      </c>
      <c r="G150" s="31"/>
    </row>
    <row r="151" spans="1:7" s="6" customFormat="1" ht="15.75">
      <c r="A151" s="4"/>
      <c r="B151" s="3" t="s">
        <v>3</v>
      </c>
      <c r="C151" s="3">
        <v>9.5</v>
      </c>
      <c r="D151" s="3">
        <v>14.5</v>
      </c>
      <c r="E151" s="3">
        <v>20.5</v>
      </c>
      <c r="F151" s="3">
        <v>17</v>
      </c>
      <c r="G151" s="3">
        <v>12</v>
      </c>
    </row>
    <row r="152" spans="1:7" s="6" customFormat="1" ht="15.75">
      <c r="A152" s="4"/>
      <c r="B152" s="3" t="s">
        <v>4</v>
      </c>
      <c r="C152" s="3">
        <v>14</v>
      </c>
      <c r="D152" s="3">
        <v>20</v>
      </c>
      <c r="E152" s="3">
        <v>30</v>
      </c>
      <c r="F152" s="3">
        <v>41</v>
      </c>
      <c r="G152" s="3">
        <v>33</v>
      </c>
    </row>
    <row r="153" spans="1:7" s="6" customFormat="1" ht="15.75">
      <c r="A153" s="4"/>
      <c r="B153" s="3" t="s">
        <v>6</v>
      </c>
      <c r="C153" s="3">
        <v>9</v>
      </c>
      <c r="D153" s="3">
        <v>4</v>
      </c>
      <c r="E153" s="3">
        <v>8</v>
      </c>
      <c r="F153" s="3">
        <v>0</v>
      </c>
      <c r="G153" s="3">
        <v>0</v>
      </c>
    </row>
    <row r="154" spans="1:7" s="6" customFormat="1" ht="15.75">
      <c r="A154" s="4"/>
      <c r="B154" s="3" t="s">
        <v>7</v>
      </c>
      <c r="C154" s="3">
        <v>11</v>
      </c>
      <c r="D154" s="3">
        <v>12</v>
      </c>
      <c r="E154" s="3">
        <v>10</v>
      </c>
      <c r="F154" s="3">
        <v>16.5</v>
      </c>
      <c r="G154" s="3">
        <v>16</v>
      </c>
    </row>
    <row r="155" spans="1:7" s="6" customFormat="1" ht="15.75">
      <c r="A155" s="4"/>
      <c r="B155" s="3" t="s">
        <v>8</v>
      </c>
      <c r="C155" s="3">
        <v>16</v>
      </c>
      <c r="D155" s="3">
        <v>15.5</v>
      </c>
      <c r="E155" s="3">
        <v>12.5</v>
      </c>
      <c r="F155" s="3">
        <v>15.5</v>
      </c>
      <c r="G155" s="3">
        <v>16</v>
      </c>
    </row>
    <row r="156" spans="1:7" s="6" customFormat="1" ht="31.5">
      <c r="A156" s="4"/>
      <c r="B156" s="3" t="s">
        <v>10</v>
      </c>
      <c r="C156" s="3">
        <v>10</v>
      </c>
      <c r="D156" s="3">
        <v>6</v>
      </c>
      <c r="E156" s="3">
        <v>0</v>
      </c>
      <c r="F156" s="3">
        <v>0</v>
      </c>
      <c r="G156" s="3">
        <v>0</v>
      </c>
    </row>
    <row r="157" spans="1:7" s="6" customFormat="1" ht="15.75">
      <c r="A157" s="4"/>
      <c r="B157" s="3" t="s">
        <v>13</v>
      </c>
      <c r="C157" s="3">
        <v>13.5</v>
      </c>
      <c r="D157" s="3">
        <v>13.5</v>
      </c>
      <c r="E157" s="3">
        <v>15</v>
      </c>
      <c r="F157" s="3">
        <v>5</v>
      </c>
      <c r="G157" s="3">
        <v>0</v>
      </c>
    </row>
    <row r="158" spans="1:7" s="6" customFormat="1" ht="15.75">
      <c r="A158" s="4"/>
      <c r="B158" s="21" t="s">
        <v>66</v>
      </c>
      <c r="C158" s="3">
        <v>17</v>
      </c>
      <c r="D158" s="3">
        <v>17</v>
      </c>
      <c r="E158" s="3">
        <v>14</v>
      </c>
      <c r="F158" s="3">
        <v>11.5</v>
      </c>
      <c r="G158" s="3">
        <v>0</v>
      </c>
    </row>
    <row r="159" spans="1:7" s="6" customFormat="1" ht="15.75">
      <c r="A159" s="4"/>
      <c r="B159" s="3" t="s">
        <v>14</v>
      </c>
      <c r="C159" s="3">
        <v>18</v>
      </c>
      <c r="D159" s="3">
        <v>12.5</v>
      </c>
      <c r="E159" s="3">
        <v>14</v>
      </c>
      <c r="F159" s="3">
        <v>15</v>
      </c>
      <c r="G159" s="3">
        <v>20</v>
      </c>
    </row>
    <row r="160" spans="1:7" s="6" customFormat="1" ht="15.75">
      <c r="A160" s="4"/>
      <c r="B160" s="3" t="s">
        <v>93</v>
      </c>
      <c r="C160" s="3">
        <v>51.5</v>
      </c>
      <c r="D160" s="3">
        <v>27.5</v>
      </c>
      <c r="E160" s="3">
        <v>60</v>
      </c>
      <c r="F160" s="3">
        <v>75</v>
      </c>
      <c r="G160" s="3">
        <v>60</v>
      </c>
    </row>
    <row r="161" spans="1:7" s="14" customFormat="1" ht="31.5">
      <c r="A161" s="12"/>
      <c r="B161" s="5" t="s">
        <v>67</v>
      </c>
      <c r="C161" s="5">
        <f>SUM(C151:C160)</f>
        <v>169.5</v>
      </c>
      <c r="D161" s="5">
        <f>SUM(D151:D160)</f>
        <v>142.5</v>
      </c>
      <c r="E161" s="5">
        <f>SUM(E151:E160)</f>
        <v>184</v>
      </c>
      <c r="F161" s="5">
        <f>SUM(F151:F160)</f>
        <v>196.5</v>
      </c>
      <c r="G161" s="5">
        <f>SUM(G151:G160)</f>
        <v>157</v>
      </c>
    </row>
    <row r="162" spans="1:7" s="6" customFormat="1" ht="15.75">
      <c r="A162" s="4"/>
      <c r="B162" s="3"/>
      <c r="C162" s="3"/>
      <c r="D162" s="3"/>
      <c r="E162" s="3"/>
      <c r="F162" s="3"/>
      <c r="G162" s="3"/>
    </row>
    <row r="163" spans="1:7" s="6" customFormat="1" ht="15.75">
      <c r="A163" s="4"/>
      <c r="B163" s="3" t="s">
        <v>68</v>
      </c>
      <c r="C163" s="3">
        <v>112.9</v>
      </c>
      <c r="D163" s="3">
        <v>82</v>
      </c>
      <c r="E163" s="3">
        <v>81</v>
      </c>
      <c r="F163" s="3">
        <v>63</v>
      </c>
      <c r="G163" s="3">
        <v>75</v>
      </c>
    </row>
    <row r="164" spans="1:7" s="6" customFormat="1" ht="15.75">
      <c r="A164" s="4"/>
      <c r="B164" s="3" t="s">
        <v>24</v>
      </c>
      <c r="C164" s="3">
        <v>65</v>
      </c>
      <c r="D164" s="3">
        <v>48.7</v>
      </c>
      <c r="E164" s="3">
        <v>60.5</v>
      </c>
      <c r="F164" s="3">
        <v>14.63</v>
      </c>
      <c r="G164" s="3">
        <v>25</v>
      </c>
    </row>
    <row r="165" spans="1:7" s="6" customFormat="1" ht="15.75">
      <c r="A165" s="4"/>
      <c r="B165" s="21" t="s">
        <v>84</v>
      </c>
      <c r="C165" s="3">
        <v>145.5</v>
      </c>
      <c r="D165" s="3">
        <v>234.5</v>
      </c>
      <c r="E165" s="3">
        <v>38</v>
      </c>
      <c r="F165" s="3">
        <v>3.36</v>
      </c>
      <c r="G165" s="3">
        <v>15</v>
      </c>
    </row>
    <row r="166" spans="1:7" s="6" customFormat="1" ht="31.5">
      <c r="A166" s="4"/>
      <c r="B166" s="21" t="s">
        <v>82</v>
      </c>
      <c r="C166" s="3">
        <v>144</v>
      </c>
      <c r="D166" s="3">
        <v>167</v>
      </c>
      <c r="E166" s="3">
        <v>132.9</v>
      </c>
      <c r="F166" s="3">
        <v>49</v>
      </c>
      <c r="G166" s="3">
        <v>58</v>
      </c>
    </row>
    <row r="167" spans="1:7" s="6" customFormat="1" ht="15.75">
      <c r="A167" s="4"/>
      <c r="B167" s="3" t="s">
        <v>22</v>
      </c>
      <c r="C167" s="3">
        <v>86.9</v>
      </c>
      <c r="D167" s="3">
        <v>379.4</v>
      </c>
      <c r="E167" s="3">
        <v>0</v>
      </c>
      <c r="F167" s="3">
        <v>0</v>
      </c>
      <c r="G167" s="3">
        <v>0</v>
      </c>
    </row>
    <row r="168" spans="1:7" s="6" customFormat="1" ht="15.75">
      <c r="A168" s="4"/>
      <c r="B168" s="3" t="s">
        <v>25</v>
      </c>
      <c r="C168" s="3">
        <v>171</v>
      </c>
      <c r="D168" s="3">
        <v>79</v>
      </c>
      <c r="E168" s="3">
        <v>0</v>
      </c>
      <c r="F168" s="3">
        <v>0</v>
      </c>
      <c r="G168" s="3">
        <v>0</v>
      </c>
    </row>
    <row r="169" spans="1:7" s="6" customFormat="1" ht="15.75">
      <c r="A169" s="4"/>
      <c r="B169" s="3" t="s">
        <v>83</v>
      </c>
      <c r="C169" s="3">
        <v>122</v>
      </c>
      <c r="D169" s="3">
        <v>70</v>
      </c>
      <c r="E169" s="3">
        <v>0</v>
      </c>
      <c r="F169" s="3">
        <v>0</v>
      </c>
      <c r="G169" s="3">
        <v>0</v>
      </c>
    </row>
    <row r="170" spans="1:7" s="6" customFormat="1" ht="15.75">
      <c r="A170" s="4"/>
      <c r="B170" s="3" t="s">
        <v>76</v>
      </c>
      <c r="C170" s="3">
        <v>169</v>
      </c>
      <c r="D170" s="3">
        <v>216.8</v>
      </c>
      <c r="E170" s="3">
        <v>0</v>
      </c>
      <c r="F170" s="3">
        <v>0</v>
      </c>
      <c r="G170" s="3">
        <v>0</v>
      </c>
    </row>
    <row r="171" spans="1:7" s="6" customFormat="1" ht="31.5">
      <c r="A171" s="4"/>
      <c r="B171" s="3" t="s">
        <v>77</v>
      </c>
      <c r="C171" s="3">
        <v>29.5</v>
      </c>
      <c r="D171" s="3">
        <v>51.4</v>
      </c>
      <c r="E171" s="3">
        <v>37.3</v>
      </c>
      <c r="F171" s="3">
        <v>51</v>
      </c>
      <c r="G171" s="3">
        <v>45</v>
      </c>
    </row>
    <row r="172" spans="1:7" s="6" customFormat="1" ht="31.5">
      <c r="A172" s="4"/>
      <c r="B172" s="3" t="s">
        <v>30</v>
      </c>
      <c r="C172" s="3">
        <v>23</v>
      </c>
      <c r="D172" s="3">
        <v>29</v>
      </c>
      <c r="E172" s="3">
        <v>32.3</v>
      </c>
      <c r="F172" s="3">
        <v>33</v>
      </c>
      <c r="G172" s="3">
        <v>28</v>
      </c>
    </row>
    <row r="173" spans="1:7" s="14" customFormat="1" ht="31.5">
      <c r="A173" s="12"/>
      <c r="B173" s="5" t="s">
        <v>69</v>
      </c>
      <c r="C173" s="5">
        <f>SUM(C163:C172)</f>
        <v>1068.8</v>
      </c>
      <c r="D173" s="5">
        <f>SUM(D163:D172)</f>
        <v>1357.8</v>
      </c>
      <c r="E173" s="5">
        <f>SUM(E163:E172)</f>
        <v>382</v>
      </c>
      <c r="F173" s="5">
        <f>SUM(F163:F172)</f>
        <v>213.99</v>
      </c>
      <c r="G173" s="5">
        <f>SUM(G163:G172)</f>
        <v>246</v>
      </c>
    </row>
    <row r="174" spans="1:7" s="6" customFormat="1" ht="15.75">
      <c r="A174" s="4"/>
      <c r="B174" s="3"/>
      <c r="C174" s="3"/>
      <c r="D174" s="3"/>
      <c r="E174" s="3"/>
      <c r="F174" s="3"/>
      <c r="G174" s="3"/>
    </row>
    <row r="175" spans="1:7" s="6" customFormat="1" ht="31.5">
      <c r="A175" s="4"/>
      <c r="B175" s="3" t="s">
        <v>42</v>
      </c>
      <c r="C175" s="3">
        <v>19</v>
      </c>
      <c r="D175" s="3">
        <v>18.7</v>
      </c>
      <c r="E175" s="3">
        <v>22.5</v>
      </c>
      <c r="F175" s="3">
        <v>18.8</v>
      </c>
      <c r="G175" s="3">
        <v>16</v>
      </c>
    </row>
    <row r="176" spans="1:7" s="6" customFormat="1" ht="15.75">
      <c r="A176" s="4"/>
      <c r="B176" s="3" t="s">
        <v>39</v>
      </c>
      <c r="C176" s="3">
        <v>40</v>
      </c>
      <c r="D176" s="3">
        <v>58.8</v>
      </c>
      <c r="E176" s="3">
        <v>50</v>
      </c>
      <c r="F176" s="3">
        <v>23.1</v>
      </c>
      <c r="G176" s="3">
        <v>50</v>
      </c>
    </row>
    <row r="177" spans="1:7" s="6" customFormat="1" ht="15.75">
      <c r="A177" s="4"/>
      <c r="B177" s="3" t="s">
        <v>38</v>
      </c>
      <c r="C177" s="3">
        <v>25</v>
      </c>
      <c r="D177" s="3">
        <v>25.4</v>
      </c>
      <c r="E177" s="3">
        <v>25.5</v>
      </c>
      <c r="F177" s="3">
        <v>24.9</v>
      </c>
      <c r="G177" s="3">
        <v>25</v>
      </c>
    </row>
    <row r="178" spans="1:7" s="6" customFormat="1" ht="15.75">
      <c r="A178" s="4"/>
      <c r="B178" s="3" t="s">
        <v>94</v>
      </c>
      <c r="C178" s="3"/>
      <c r="D178" s="3"/>
      <c r="E178" s="3"/>
      <c r="F178" s="3"/>
      <c r="G178" s="3">
        <v>40</v>
      </c>
    </row>
    <row r="179" spans="1:7" s="6" customFormat="1" ht="15.75">
      <c r="A179" s="4"/>
      <c r="B179" s="3" t="s">
        <v>41</v>
      </c>
      <c r="C179" s="3">
        <v>30.5</v>
      </c>
      <c r="D179" s="3">
        <v>34.8</v>
      </c>
      <c r="E179" s="3">
        <v>26.5</v>
      </c>
      <c r="F179" s="3">
        <v>35.8</v>
      </c>
      <c r="G179" s="3">
        <v>74</v>
      </c>
    </row>
    <row r="180" spans="1:7" s="6" customFormat="1" ht="31.5">
      <c r="A180" s="4"/>
      <c r="B180" s="3" t="s">
        <v>43</v>
      </c>
      <c r="C180" s="3">
        <v>60</v>
      </c>
      <c r="D180" s="3">
        <v>64.5</v>
      </c>
      <c r="E180" s="3">
        <v>60.7</v>
      </c>
      <c r="F180" s="3">
        <v>30.4</v>
      </c>
      <c r="G180" s="3">
        <v>60</v>
      </c>
    </row>
    <row r="181" spans="1:7" s="6" customFormat="1" ht="15.75">
      <c r="A181" s="4"/>
      <c r="B181" s="3" t="s">
        <v>70</v>
      </c>
      <c r="C181" s="3">
        <v>18</v>
      </c>
      <c r="D181" s="3">
        <v>0</v>
      </c>
      <c r="E181" s="3">
        <v>0</v>
      </c>
      <c r="F181" s="3">
        <v>0</v>
      </c>
      <c r="G181" s="3">
        <v>0</v>
      </c>
    </row>
    <row r="182" spans="1:7" s="6" customFormat="1" ht="31.5">
      <c r="A182" s="4"/>
      <c r="B182" s="3" t="s">
        <v>85</v>
      </c>
      <c r="C182" s="3">
        <v>20.8</v>
      </c>
      <c r="D182" s="3">
        <v>8.7</v>
      </c>
      <c r="E182" s="3">
        <v>9.5</v>
      </c>
      <c r="F182" s="3">
        <v>7.7</v>
      </c>
      <c r="G182" s="3">
        <v>20</v>
      </c>
    </row>
    <row r="183" spans="1:7" s="6" customFormat="1" ht="31.5">
      <c r="A183" s="4"/>
      <c r="B183" s="3" t="s">
        <v>86</v>
      </c>
      <c r="C183" s="3">
        <v>18</v>
      </c>
      <c r="D183" s="3">
        <v>16.5</v>
      </c>
      <c r="E183" s="3">
        <v>12.8</v>
      </c>
      <c r="F183" s="3">
        <v>10</v>
      </c>
      <c r="G183" s="3">
        <v>12</v>
      </c>
    </row>
    <row r="184" spans="1:7" s="6" customFormat="1" ht="31.5">
      <c r="A184" s="4"/>
      <c r="B184" s="3" t="s">
        <v>44</v>
      </c>
      <c r="C184" s="3">
        <v>11</v>
      </c>
      <c r="D184" s="3">
        <v>8.4</v>
      </c>
      <c r="E184" s="10">
        <v>20.6</v>
      </c>
      <c r="F184" s="10">
        <v>10.5</v>
      </c>
      <c r="G184" s="3">
        <v>11</v>
      </c>
    </row>
    <row r="185" spans="1:7" s="14" customFormat="1" ht="15.75">
      <c r="A185" s="12"/>
      <c r="B185" s="5" t="s">
        <v>46</v>
      </c>
      <c r="C185" s="5">
        <f>SUM(C175:C184)</f>
        <v>242.3</v>
      </c>
      <c r="D185" s="5">
        <f>SUM(D175:D184)</f>
        <v>235.79999999999998</v>
      </c>
      <c r="E185" s="5">
        <f>SUM(E175:E184)</f>
        <v>228.1</v>
      </c>
      <c r="F185" s="5">
        <f>SUM(F175:F184)</f>
        <v>161.2</v>
      </c>
      <c r="G185" s="5">
        <f>SUM(G175:G184)</f>
        <v>308</v>
      </c>
    </row>
    <row r="186" spans="1:7" s="6" customFormat="1" ht="15.75">
      <c r="A186" s="4"/>
      <c r="B186" s="3"/>
      <c r="C186" s="3"/>
      <c r="D186" s="3"/>
      <c r="E186" s="3"/>
      <c r="F186" s="3"/>
      <c r="G186" s="3"/>
    </row>
    <row r="187" spans="1:7" s="6" customFormat="1" ht="15.75">
      <c r="A187" s="4"/>
      <c r="B187" s="3" t="s">
        <v>71</v>
      </c>
      <c r="C187" s="3">
        <v>32</v>
      </c>
      <c r="D187" s="3">
        <v>20</v>
      </c>
      <c r="E187" s="3">
        <v>23</v>
      </c>
      <c r="F187" s="3">
        <v>7</v>
      </c>
      <c r="G187" s="3">
        <v>12</v>
      </c>
    </row>
    <row r="188" spans="1:7" s="6" customFormat="1" ht="15.75">
      <c r="A188" s="4"/>
      <c r="B188" s="3" t="s">
        <v>72</v>
      </c>
      <c r="C188" s="3">
        <v>16</v>
      </c>
      <c r="D188" s="3">
        <v>15.5</v>
      </c>
      <c r="E188" s="3">
        <v>19</v>
      </c>
      <c r="F188" s="3">
        <v>12.2</v>
      </c>
      <c r="G188" s="3">
        <v>14</v>
      </c>
    </row>
    <row r="189" spans="1:7" s="14" customFormat="1" ht="31.5">
      <c r="A189" s="12"/>
      <c r="B189" s="5" t="s">
        <v>73</v>
      </c>
      <c r="C189" s="5">
        <f>C187+C188</f>
        <v>48</v>
      </c>
      <c r="D189" s="5">
        <f>D187+D188</f>
        <v>35.5</v>
      </c>
      <c r="E189" s="5">
        <f>E187+E188</f>
        <v>42</v>
      </c>
      <c r="F189" s="5">
        <f>F187+F188</f>
        <v>19.2</v>
      </c>
      <c r="G189" s="5">
        <f>G187+G188</f>
        <v>26</v>
      </c>
    </row>
    <row r="190" spans="1:7" s="6" customFormat="1" ht="15.75">
      <c r="A190" s="4"/>
      <c r="B190" s="3"/>
      <c r="C190" s="3"/>
      <c r="D190" s="3"/>
      <c r="E190" s="3"/>
      <c r="F190" s="3"/>
      <c r="G190" s="3"/>
    </row>
    <row r="191" spans="1:7" s="14" customFormat="1" ht="31.5">
      <c r="A191" s="12"/>
      <c r="B191" s="5" t="s">
        <v>74</v>
      </c>
      <c r="C191" s="5">
        <f>C161+C173+C185+C189</f>
        <v>1528.6</v>
      </c>
      <c r="D191" s="5">
        <f>D161+D173+D185+D189</f>
        <v>1771.6</v>
      </c>
      <c r="E191" s="5">
        <f>E161+E173+E185+E189</f>
        <v>836.1</v>
      </c>
      <c r="F191" s="5">
        <f>F161+F173+F185+F189</f>
        <v>590.8900000000001</v>
      </c>
      <c r="G191" s="5">
        <f>G161+G173+G185+G189</f>
        <v>737</v>
      </c>
    </row>
    <row r="192" spans="1:7" s="6" customFormat="1" ht="36.75" customHeight="1">
      <c r="A192" s="25" t="s">
        <v>103</v>
      </c>
      <c r="B192" s="25"/>
      <c r="C192" s="25"/>
      <c r="D192" s="7"/>
      <c r="E192" s="7"/>
      <c r="G192" s="20" t="s">
        <v>104</v>
      </c>
    </row>
    <row r="193" spans="1:3" s="6" customFormat="1" ht="15.75" customHeight="1">
      <c r="A193" s="25"/>
      <c r="B193" s="25"/>
      <c r="C193" s="25"/>
    </row>
    <row r="194" s="6" customFormat="1" ht="12.75"/>
    <row r="195" s="6" customFormat="1" ht="12.75"/>
    <row r="196" s="6" customFormat="1" ht="12.75"/>
    <row r="197" s="6" customFormat="1" ht="12.75"/>
  </sheetData>
  <mergeCells count="28">
    <mergeCell ref="A2:G2"/>
    <mergeCell ref="A3:G3"/>
    <mergeCell ref="A148:A150"/>
    <mergeCell ref="B148:B150"/>
    <mergeCell ref="C148:G148"/>
    <mergeCell ref="C149:F149"/>
    <mergeCell ref="G149:G150"/>
    <mergeCell ref="A137:A139"/>
    <mergeCell ref="B137:B139"/>
    <mergeCell ref="C137:G137"/>
    <mergeCell ref="C138:F138"/>
    <mergeCell ref="G138:G139"/>
    <mergeCell ref="G66:G67"/>
    <mergeCell ref="A131:A133"/>
    <mergeCell ref="B131:B133"/>
    <mergeCell ref="C131:G131"/>
    <mergeCell ref="C132:F132"/>
    <mergeCell ref="G132:G133"/>
    <mergeCell ref="A192:C193"/>
    <mergeCell ref="A5:A7"/>
    <mergeCell ref="B5:B7"/>
    <mergeCell ref="C5:G5"/>
    <mergeCell ref="C6:F6"/>
    <mergeCell ref="G6:G7"/>
    <mergeCell ref="A65:A67"/>
    <mergeCell ref="B65:B67"/>
    <mergeCell ref="C65:G65"/>
    <mergeCell ref="C66:F66"/>
  </mergeCells>
  <printOptions/>
  <pageMargins left="0.17" right="0.21" top="0.57" bottom="0.42" header="0.5" footer="0.5"/>
  <pageSetup horizontalDpi="600" verticalDpi="600" orientation="portrait" paperSize="9" scale="52" r:id="rId1"/>
  <rowBreaks count="2" manualBreakCount="2">
    <brk id="62" max="6" man="1"/>
    <brk id="128" max="11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user19</cp:lastModifiedBy>
  <cp:lastPrinted>2013-01-30T07:49:21Z</cp:lastPrinted>
  <dcterms:created xsi:type="dcterms:W3CDTF">1996-10-08T23:32:33Z</dcterms:created>
  <dcterms:modified xsi:type="dcterms:W3CDTF">2013-01-30T07:54:27Z</dcterms:modified>
  <cp:category/>
  <cp:version/>
  <cp:contentType/>
  <cp:contentStatus/>
</cp:coreProperties>
</file>