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480" windowWidth="11190" windowHeight="4710" activeTab="1"/>
  </bookViews>
  <sheets>
    <sheet name="Доходы" sheetId="3" r:id="rId1"/>
    <sheet name="Расходы" sheetId="4" r:id="rId2"/>
  </sheets>
  <calcPr calcId="124519"/>
</workbook>
</file>

<file path=xl/calcChain.xml><?xml version="1.0" encoding="utf-8"?>
<calcChain xmlns="http://schemas.openxmlformats.org/spreadsheetml/2006/main">
  <c r="E40" i="4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C40"/>
  <c r="D8"/>
  <c r="E8"/>
  <c r="D9"/>
  <c r="D10"/>
  <c r="D11"/>
  <c r="D12"/>
  <c r="D13"/>
  <c r="D14"/>
  <c r="D15"/>
  <c r="D16"/>
  <c r="E32" i="3" l="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<sst xmlns="http://schemas.openxmlformats.org/spreadsheetml/2006/main" count="130" uniqueCount="120">
  <si>
    <t/>
  </si>
  <si>
    <t xml:space="preserve">Код по бюджетной классификации </t>
  </si>
  <si>
    <t>Исполнено, руб.</t>
  </si>
  <si>
    <t>Показатели исполнения</t>
  </si>
  <si>
    <t>процент исполнения, %</t>
  </si>
  <si>
    <t>000 0203 0000000000 000</t>
  </si>
  <si>
    <t xml:space="preserve"> 000 0102 0000000000 000</t>
  </si>
  <si>
    <t xml:space="preserve"> 000 0103 0000000000 000</t>
  </si>
  <si>
    <t xml:space="preserve"> 000 0310 0000000000 000</t>
  </si>
  <si>
    <t xml:space="preserve"> 000 0104 0000000000 000</t>
  </si>
  <si>
    <t xml:space="preserve"> 000 0105 0000000000 000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</si>
  <si>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</si>
  <si>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</si>
  <si>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</si>
  <si>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000 0309 0000000000 000</t>
  </si>
  <si>
    <t xml:space="preserve"> 000 0405 0000000000 000</t>
  </si>
  <si>
    <t xml:space="preserve"> 000 0409 0000000000 000</t>
  </si>
  <si>
    <t xml:space="preserve"> 000 0412 0000000000 000</t>
  </si>
  <si>
    <t xml:space="preserve"> 000 0501 0000000000 000</t>
  </si>
  <si>
    <t xml:space="preserve"> 000 0502 0000000000 000</t>
  </si>
  <si>
    <t xml:space="preserve"> 000 0503 0000000000 000</t>
  </si>
  <si>
    <t xml:space="preserve"> 000 0505 0000000000 000</t>
  </si>
  <si>
    <t>000 0605 0000000000 000</t>
  </si>
  <si>
    <t xml:space="preserve"> 000 0701 0000000000 000</t>
  </si>
  <si>
    <t xml:space="preserve"> 000 0702 0000000000 000</t>
  </si>
  <si>
    <t>000 0703 0000000000 000</t>
  </si>
  <si>
    <t xml:space="preserve"> 000 0707 0000000000 000</t>
  </si>
  <si>
    <t xml:space="preserve"> 000 0709 0000000000 000</t>
  </si>
  <si>
    <t xml:space="preserve"> 000 0801 0000000000 000</t>
  </si>
  <si>
    <t xml:space="preserve"> 000 0804 0000000000 000</t>
  </si>
  <si>
    <t xml:space="preserve"> 000 1001 0000000000 000</t>
  </si>
  <si>
    <t xml:space="preserve"> 000 1004 0000000000 000</t>
  </si>
  <si>
    <t xml:space="preserve"> 000 1102 0000000000 000</t>
  </si>
  <si>
    <t xml:space="preserve"> 000 1201 0000000000 000</t>
  </si>
  <si>
    <t xml:space="preserve"> 000 1202 0000000000 000</t>
  </si>
  <si>
    <t xml:space="preserve"> 000 1301 0000000000 000</t>
  </si>
  <si>
    <t>Расходы бюджета</t>
  </si>
  <si>
    <t>сумма отклонения, руб. (гр.3-гр.2)</t>
  </si>
  <si>
    <t>Причины отклонений от планового процента исполнения</t>
  </si>
  <si>
    <t>Расходы осуществляются в пределах средств, поступивших из бюджета УР</t>
  </si>
  <si>
    <t>Проводятся конкурсные процедуры.</t>
  </si>
  <si>
    <t>Проводятся конкурсные процедуры. Оплата произведена на основании актов выполненных работ.</t>
  </si>
  <si>
    <t>Оплата произведена по фактическим расходам, по мероприятиям в области поддержки и развития коммунального хозяйства ведется разработка ПСД.</t>
  </si>
  <si>
    <t>Оплата произведена по фактическим расходам.</t>
  </si>
  <si>
    <t>Резервный фонд.</t>
  </si>
  <si>
    <t xml:space="preserve">Расходы по трудоустройству школьников будут произведены в летний период. </t>
  </si>
  <si>
    <t>Оплата произведена по фактическим расходам; расходы по организации отдыха, оздоровления и занятости детей будут произведены в летний период; расходы на уплату налога на имущество организаций будут произведены в апреле, июле, октябре.</t>
  </si>
  <si>
    <t>Расходы будут произведены в более поздний период.</t>
  </si>
  <si>
    <t>( с пояснением причин исполнения менее 20 %)</t>
  </si>
  <si>
    <t>в тыс.руб.</t>
  </si>
  <si>
    <t>Код дохода по бюджетной классификации Российской Федерации</t>
  </si>
  <si>
    <t>Наименование дохода</t>
  </si>
  <si>
    <t>% исполнения к плану</t>
  </si>
  <si>
    <t xml:space="preserve">  1000000000 0000 000</t>
  </si>
  <si>
    <t>НАЛОГОВЫЕ И НЕНАЛОГОВЫЕ ДОХОДЫ</t>
  </si>
  <si>
    <t xml:space="preserve">  1010000000 0000 000</t>
  </si>
  <si>
    <t>НАЛОГ НА ДОХОДЫ ФИЗИЧЕСКИХ ЛИЦ</t>
  </si>
  <si>
    <t xml:space="preserve">  1030000000 0000 000</t>
  </si>
  <si>
    <t>НАЛОГИ НА ТОВАРЫ (РАБОТЫ, УСЛУГИ), РЕАЛИЗУЕМЫЕ НА ТЕРРИТОРИИ РОССИЙСКОЙ ФЕДЕРАЦИИ</t>
  </si>
  <si>
    <t xml:space="preserve">  1050000000 0000 000</t>
  </si>
  <si>
    <t>НАЛОГИ НА СОВОКУПНЫЙ ДОХОД</t>
  </si>
  <si>
    <t xml:space="preserve">  1050100000 0000 000</t>
  </si>
  <si>
    <t>Налог, взимаемый в связи с применением упрощенной системы налогообложения</t>
  </si>
  <si>
    <t>-</t>
  </si>
  <si>
    <t xml:space="preserve">  1050300000 0000 000</t>
  </si>
  <si>
    <t>Единый сельскохозяйственный налог</t>
  </si>
  <si>
    <t xml:space="preserve">  1050400000 0000 000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</si>
  <si>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</si>
  <si>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 1060000000 0000 000</t>
  </si>
  <si>
    <t>НАЛОГИ НА ИМУЩЕСТВО</t>
  </si>
  <si>
    <t xml:space="preserve">  1060100000 0000 000</t>
  </si>
  <si>
    <t>Налог на имущество физических лиц</t>
  </si>
  <si>
    <t xml:space="preserve">  1060600000 0000 000</t>
  </si>
  <si>
    <t>Земельный налог</t>
  </si>
  <si>
    <t xml:space="preserve">  1080000000 0000 000</t>
  </si>
  <si>
    <t>ГОСУДАРСТВЕННАЯ ПОШЛИНА</t>
  </si>
  <si>
    <t>Фактическое поступление</t>
  </si>
  <si>
    <t xml:space="preserve"> 1110000000 0000 000</t>
  </si>
  <si>
    <t>ДОХОДЫ ОТ ИСПОЛЬЗОВАНИЯ ИМУЩЕСТВА, НАХОДЯЩЕГОСЯ В ГОСУДАРСТВЕННОЙ И МУНИЦИПАЛЬНОЙ СОБСТВЕННОСТИ</t>
  </si>
  <si>
    <t xml:space="preserve">  1120000000 0000 000</t>
  </si>
  <si>
    <t>ПЛАТЕЖИ ПРИ ПОЛЬЗОВАНИИ ПРИРОДНЫМИ РЕСУРСАМИ</t>
  </si>
  <si>
    <t xml:space="preserve">  1130000000 0000 000</t>
  </si>
  <si>
    <t>ДОХОДЫ ОТ ОКАЗАНИЯ ПЛАТНЫХ УСЛУГ И КОМПЕНСАЦИИ ЗАТРАТ ГОСУДАРСТВА</t>
  </si>
  <si>
    <t xml:space="preserve">  1140000000 0000 000</t>
  </si>
  <si>
    <t>ДОХОДЫ ОТ ПРОДАЖИ МАТЕРИАЛЬНЫХ И НЕМАТЕРИАЛЬНЫХ АКТИВОВ</t>
  </si>
  <si>
    <t xml:space="preserve">  1160000000 0000 000</t>
  </si>
  <si>
    <t>ШТРАФЫ, САНКЦИИ, ВОЗМЕЩЕНИЕ УЩЕРБА</t>
  </si>
  <si>
    <t xml:space="preserve">  1170000000 0000 000</t>
  </si>
  <si>
    <t>ПРОЧИЕ НЕНАЛОГОВЫЕ ДОХОДЫ</t>
  </si>
  <si>
    <t xml:space="preserve">  2000000000 0000 000</t>
  </si>
  <si>
    <t>БЕЗВОЗМЕЗДНЫЕ ПОСТУПЛЕНИЯ</t>
  </si>
  <si>
    <t xml:space="preserve">  2020000000 0000 000</t>
  </si>
  <si>
    <t>БЕЗВОЗМЕЗДНЫЕ ПОСТУПЛЕНИЯ ОТ ДРУГИХ БЮДЖЕТОВ БЮДЖЕТНОЙ СИСТЕМЫ РОССИЙСКОЙ ФЕДЕРАЦИИ</t>
  </si>
  <si>
    <t xml:space="preserve">  2021000000 0000 000</t>
  </si>
  <si>
    <t>Дотации бюджетам бюджетной системы Российской Федерации</t>
  </si>
  <si>
    <t xml:space="preserve">  2022000000 0000 000</t>
  </si>
  <si>
    <t>Субсидии бюджетам бюджетной системы Российской Федерации (межбюджетные субсидии)</t>
  </si>
  <si>
    <t>Отсутствие поступлений из бюджета Удмуртской Республики</t>
  </si>
  <si>
    <t xml:space="preserve">  2023000000 0000 000</t>
  </si>
  <si>
    <t>Субвенции бюджетам бюджетной системы Российской Федерации</t>
  </si>
  <si>
    <t xml:space="preserve">  2024000000 0000 000</t>
  </si>
  <si>
    <t>Иные межбюджетные трансферты</t>
  </si>
  <si>
    <t xml:space="preserve">  2070000000 0000 000</t>
  </si>
  <si>
    <t>ПРОЧИЕ БЕЗВОЗМЕЗДНЫЕ ПОСТУПЛЕНИЯ</t>
  </si>
  <si>
    <t xml:space="preserve">  2190000000 0000 000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</si>
  <si>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</si>
  <si>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</si>
  <si>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Утвержденные бюджетные назначения (прогнозные показатели), руб.</t>
  </si>
  <si>
    <t>Отчет об исполнении бюджета муниципального образования "Муниципальный округ Красногорский район Удмуртской Республики" по доходам на 1 апреля 2024 года</t>
  </si>
  <si>
    <t>План уточненный на 2024 год</t>
  </si>
  <si>
    <t>Исполнено за январь-март 2024 года</t>
  </si>
  <si>
    <t>Осуществлены возвраты имущественных и социальных выплат из бюджета физическим лицам.</t>
  </si>
  <si>
    <t>Снижение норматива отчислений с прошлым годом на 5,8 %.</t>
  </si>
  <si>
    <t>Срок уплаты налога 1 декабря 2024 года. Поступила задолженность за 2023 год</t>
  </si>
  <si>
    <t>Имеется текущая задолженность по платежам ( плата за наём муниципального жилья)</t>
  </si>
  <si>
    <t>Снижение поступлений родительской платы за питание детей и учащихся образовательных казенных учреждений с учетом посещаемости детьми образовательных учреждений.</t>
  </si>
  <si>
    <t>Сведения об исполнении бюджета муниципального образования "Муниципальный округ Красногорский район Удмуртской Республики" по расходам на 01.04.2024 г.</t>
  </si>
  <si>
    <t xml:space="preserve"> 000 0314 0000000000 000</t>
  </si>
  <si>
    <t>Проводится процедура заключения контракта.</t>
  </si>
  <si>
    <t>Расходы будут произведены в предстоящем периоде.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</si>
</sst>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8"/>
      <color rgb="FF000000"/>
      <name val="Arial CYR"/>
      <charset val="204"/>
    </font>
    <font>
      <b/>
      <sz val="8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6">
    <xf numFmtId="0" fontId="0" fillId="0" borderId="0"/>
    <xf numFmtId="0" fontId="1" fillId="0" borderId="1"/>
    <xf numFmtId="0" fontId="2" fillId="0" borderId="1"/>
    <xf numFmtId="0" fontId="1" fillId="0" borderId="2">
      <alignment horizontal="right"/>
    </xf>
    <xf numFmtId="49" fontId="1" fillId="0" borderId="3">
      <alignment horizontal="center"/>
    </xf>
    <xf numFmtId="0" fontId="1" fillId="0" borderId="4"/>
    <xf numFmtId="0" fontId="3" fillId="0" borderId="1">
      <alignment horizontal="center"/>
    </xf>
    <xf numFmtId="0" fontId="4" fillId="0" borderId="1">
      <alignment horizontal="right"/>
    </xf>
    <xf numFmtId="0" fontId="4" fillId="0" borderId="1">
      <alignment horizontal="center"/>
    </xf>
    <xf numFmtId="0" fontId="5" fillId="0" borderId="5">
      <alignment horizontal="center"/>
    </xf>
    <xf numFmtId="0" fontId="1" fillId="0" borderId="6">
      <alignment horizontal="center" vertical="top" wrapText="1"/>
    </xf>
    <xf numFmtId="0" fontId="1" fillId="0" borderId="6">
      <alignment horizontal="center" vertical="top"/>
    </xf>
    <xf numFmtId="0" fontId="1" fillId="0" borderId="7">
      <alignment horizontal="center" vertical="top"/>
    </xf>
    <xf numFmtId="0" fontId="1" fillId="0" borderId="6">
      <alignment horizontal="center"/>
    </xf>
    <xf numFmtId="0" fontId="1" fillId="0" borderId="7">
      <alignment horizontal="center"/>
    </xf>
    <xf numFmtId="49" fontId="1" fillId="0" borderId="6">
      <alignment horizontal="center" vertical="top"/>
    </xf>
    <xf numFmtId="4" fontId="1" fillId="0" borderId="6">
      <alignment horizontal="right" vertical="top"/>
    </xf>
    <xf numFmtId="49" fontId="1" fillId="0" borderId="6">
      <alignment horizontal="right" vertical="top" wrapText="1"/>
    </xf>
    <xf numFmtId="0" fontId="1" fillId="0" borderId="7">
      <alignment horizontal="right" vertical="top"/>
    </xf>
    <xf numFmtId="49" fontId="1" fillId="0" borderId="8">
      <alignment horizontal="center" vertical="top"/>
    </xf>
    <xf numFmtId="0" fontId="1" fillId="0" borderId="1">
      <alignment horizontal="center" vertical="center"/>
    </xf>
    <xf numFmtId="0" fontId="6" fillId="0" borderId="5"/>
    <xf numFmtId="0" fontId="6" fillId="0" borderId="6">
      <alignment horizontal="left" wrapText="1"/>
    </xf>
    <xf numFmtId="0" fontId="1" fillId="0" borderId="7"/>
    <xf numFmtId="0" fontId="6" fillId="0" borderId="9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2" borderId="1"/>
    <xf numFmtId="0" fontId="7" fillId="0" borderId="1"/>
    <xf numFmtId="0" fontId="8" fillId="0" borderId="1"/>
    <xf numFmtId="0" fontId="6" fillId="0" borderId="6">
      <alignment horizontal="left"/>
    </xf>
    <xf numFmtId="0" fontId="14" fillId="0" borderId="1">
      <alignment horizontal="center" wrapText="1"/>
    </xf>
    <xf numFmtId="0" fontId="11" fillId="0" borderId="1">
      <alignment horizontal="center"/>
    </xf>
  </cellStyleXfs>
  <cellXfs count="8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/>
    <xf numFmtId="0" fontId="1" fillId="0" borderId="6" xfId="13" applyNumberFormat="1" applyProtection="1">
      <alignment horizontal="center"/>
    </xf>
    <xf numFmtId="4" fontId="1" fillId="0" borderId="6" xfId="16" applyNumberFormat="1" applyProtection="1">
      <alignment horizontal="right" vertical="top"/>
    </xf>
    <xf numFmtId="0" fontId="1" fillId="0" borderId="1" xfId="20" applyNumberFormat="1" applyProtection="1">
      <alignment horizontal="center" vertical="center"/>
    </xf>
    <xf numFmtId="0" fontId="1" fillId="0" borderId="11" xfId="13" applyNumberFormat="1" applyBorder="1" applyProtection="1">
      <alignment horizontal="center"/>
    </xf>
    <xf numFmtId="0" fontId="1" fillId="3" borderId="6" xfId="13" applyNumberFormat="1" applyFill="1" applyProtection="1">
      <alignment horizontal="center"/>
    </xf>
    <xf numFmtId="49" fontId="11" fillId="0" borderId="6" xfId="15" applyNumberFormat="1" applyFont="1" applyProtection="1">
      <alignment horizontal="center" vertical="top"/>
    </xf>
    <xf numFmtId="49" fontId="12" fillId="0" borderId="8" xfId="19" applyNumberFormat="1" applyFont="1" applyProtection="1">
      <alignment horizontal="center" vertical="top"/>
    </xf>
    <xf numFmtId="4" fontId="12" fillId="0" borderId="6" xfId="16" applyNumberFormat="1" applyFont="1" applyProtection="1">
      <alignment horizontal="right" vertical="top"/>
    </xf>
    <xf numFmtId="49" fontId="11" fillId="3" borderId="6" xfId="17" applyNumberFormat="1" applyFont="1" applyFill="1" applyAlignment="1" applyProtection="1">
      <alignment horizontal="left" vertical="top" wrapText="1"/>
    </xf>
    <xf numFmtId="49" fontId="1" fillId="3" borderId="6" xfId="17" applyNumberFormat="1" applyFill="1" applyAlignment="1" applyProtection="1">
      <alignment horizontal="left" vertical="top" wrapText="1"/>
    </xf>
    <xf numFmtId="49" fontId="12" fillId="3" borderId="6" xfId="17" applyNumberFormat="1" applyFont="1" applyFill="1" applyAlignment="1" applyProtection="1">
      <alignment horizontal="left" vertical="top" wrapText="1"/>
    </xf>
    <xf numFmtId="0" fontId="11" fillId="3" borderId="6" xfId="17" applyNumberFormat="1" applyFont="1" applyFill="1" applyAlignment="1" applyProtection="1">
      <alignment horizontal="left" vertical="top" wrapText="1"/>
    </xf>
    <xf numFmtId="0" fontId="0" fillId="0" borderId="1" xfId="0" applyBorder="1" applyProtection="1">
      <protection locked="0"/>
    </xf>
    <xf numFmtId="0" fontId="12" fillId="0" borderId="1" xfId="1" applyNumberFormat="1" applyFont="1" applyProtection="1"/>
    <xf numFmtId="0" fontId="15" fillId="0" borderId="1" xfId="19" applyNumberFormat="1" applyFont="1" applyBorder="1" applyAlignment="1" applyProtection="1"/>
    <xf numFmtId="49" fontId="11" fillId="0" borderId="1" xfId="33" applyNumberFormat="1" applyFont="1" applyBorder="1" applyAlignment="1" applyProtection="1"/>
    <xf numFmtId="0" fontId="13" fillId="0" borderId="1" xfId="0" applyFont="1" applyBorder="1" applyAlignment="1" applyProtection="1">
      <alignment wrapText="1"/>
      <protection locked="0"/>
    </xf>
    <xf numFmtId="0" fontId="18" fillId="0" borderId="1" xfId="15" applyNumberFormat="1" applyFont="1" applyBorder="1" applyAlignment="1" applyProtection="1"/>
    <xf numFmtId="49" fontId="11" fillId="0" borderId="1" xfId="33" applyNumberFormat="1" applyFont="1" applyBorder="1" applyAlignment="1" applyProtection="1">
      <alignment horizontal="center"/>
    </xf>
    <xf numFmtId="49" fontId="22" fillId="0" borderId="15" xfId="6" applyNumberFormat="1" applyFont="1" applyBorder="1" applyProtection="1">
      <alignment horizontal="center"/>
    </xf>
    <xf numFmtId="0" fontId="22" fillId="0" borderId="13" xfId="31" applyNumberFormat="1" applyFont="1" applyBorder="1" applyAlignment="1" applyProtection="1">
      <alignment horizontal="left" wrapText="1" indent="2"/>
    </xf>
    <xf numFmtId="4" fontId="16" fillId="0" borderId="6" xfId="18" applyNumberFormat="1" applyFont="1" applyBorder="1" applyAlignment="1" applyProtection="1">
      <alignment horizontal="right"/>
    </xf>
    <xf numFmtId="164" fontId="16" fillId="0" borderId="14" xfId="18" applyNumberFormat="1" applyFont="1" applyBorder="1" applyAlignment="1" applyProtection="1">
      <alignment horizontal="right"/>
    </xf>
    <xf numFmtId="0" fontId="21" fillId="0" borderId="13" xfId="0" applyFont="1" applyBorder="1" applyProtection="1">
      <protection locked="0"/>
    </xf>
    <xf numFmtId="0" fontId="21" fillId="0" borderId="13" xfId="0" applyFont="1" applyBorder="1" applyAlignment="1" applyProtection="1">
      <alignment wrapText="1"/>
      <protection locked="0"/>
    </xf>
    <xf numFmtId="0" fontId="23" fillId="0" borderId="13" xfId="31" applyNumberFormat="1" applyFont="1" applyBorder="1" applyAlignment="1" applyProtection="1">
      <alignment horizontal="left" wrapText="1" indent="2"/>
    </xf>
    <xf numFmtId="49" fontId="19" fillId="0" borderId="15" xfId="6" applyNumberFormat="1" applyFont="1" applyBorder="1" applyProtection="1">
      <alignment horizontal="center"/>
    </xf>
    <xf numFmtId="0" fontId="20" fillId="0" borderId="13" xfId="31" applyNumberFormat="1" applyFont="1" applyBorder="1" applyAlignment="1" applyProtection="1">
      <alignment horizontal="left" wrapText="1" indent="2"/>
    </xf>
    <xf numFmtId="4" fontId="19" fillId="0" borderId="6" xfId="18" applyNumberFormat="1" applyFont="1" applyBorder="1" applyAlignment="1" applyProtection="1">
      <alignment horizontal="right"/>
    </xf>
    <xf numFmtId="49" fontId="20" fillId="0" borderId="15" xfId="6" applyNumberFormat="1" applyFont="1" applyBorder="1" applyProtection="1">
      <alignment horizontal="center"/>
    </xf>
    <xf numFmtId="0" fontId="16" fillId="0" borderId="13" xfId="31" applyNumberFormat="1" applyFont="1" applyBorder="1" applyAlignment="1" applyProtection="1">
      <alignment horizontal="left" wrapText="1" indent="2"/>
    </xf>
    <xf numFmtId="4" fontId="16" fillId="0" borderId="11" xfId="18" applyNumberFormat="1" applyFont="1" applyBorder="1" applyAlignment="1" applyProtection="1">
      <alignment horizontal="right"/>
    </xf>
    <xf numFmtId="0" fontId="24" fillId="0" borderId="1" xfId="2" applyNumberFormat="1" applyFont="1" applyProtection="1"/>
    <xf numFmtId="0" fontId="17" fillId="0" borderId="0" xfId="0" applyFont="1" applyProtection="1">
      <protection locked="0"/>
    </xf>
    <xf numFmtId="0" fontId="12" fillId="0" borderId="13" xfId="10" applyNumberFormat="1" applyFont="1" applyBorder="1" applyAlignment="1" applyProtection="1">
      <alignment horizontal="center" vertical="center" wrapText="1"/>
    </xf>
    <xf numFmtId="0" fontId="6" fillId="0" borderId="1" xfId="24" applyNumberFormat="1" applyBorder="1" applyProtection="1"/>
    <xf numFmtId="0" fontId="6" fillId="0" borderId="1" xfId="21" applyNumberFormat="1" applyBorder="1" applyProtection="1"/>
    <xf numFmtId="0" fontId="10" fillId="0" borderId="1" xfId="6" applyNumberFormat="1" applyFont="1" applyAlignment="1" applyProtection="1">
      <alignment horizontal="center"/>
    </xf>
    <xf numFmtId="0" fontId="3" fillId="0" borderId="1" xfId="6" applyAlignment="1">
      <alignment horizontal="center"/>
    </xf>
    <xf numFmtId="0" fontId="3" fillId="0" borderId="1" xfId="6" applyAlignment="1">
      <alignment horizontal="center" wrapText="1"/>
    </xf>
    <xf numFmtId="0" fontId="12" fillId="0" borderId="13" xfId="11" applyFont="1" applyBorder="1" applyAlignment="1">
      <alignment vertical="center" wrapText="1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16" fillId="0" borderId="1" xfId="10" applyNumberFormat="1" applyFont="1" applyBorder="1" applyAlignment="1" applyProtection="1">
      <alignment horizontal="center" wrapText="1"/>
    </xf>
    <xf numFmtId="0" fontId="17" fillId="0" borderId="1" xfId="0" applyFont="1" applyBorder="1" applyAlignment="1">
      <alignment horizontal="center" wrapText="1"/>
    </xf>
    <xf numFmtId="0" fontId="19" fillId="0" borderId="1" xfId="19" applyNumberFormat="1" applyFont="1" applyBorder="1" applyAlignment="1" applyProtection="1">
      <alignment horizontal="center"/>
    </xf>
    <xf numFmtId="0" fontId="13" fillId="0" borderId="1" xfId="0" applyFont="1" applyBorder="1" applyAlignment="1">
      <alignment horizontal="center"/>
    </xf>
    <xf numFmtId="49" fontId="20" fillId="0" borderId="15" xfId="20" applyNumberFormat="1" applyFont="1" applyBorder="1" applyAlignment="1" applyProtection="1">
      <alignment horizontal="center" vertical="center" wrapText="1"/>
    </xf>
    <xf numFmtId="49" fontId="20" fillId="0" borderId="15" xfId="20" applyNumberFormat="1" applyFont="1" applyBorder="1" applyAlignment="1">
      <alignment horizontal="center" vertical="center" wrapText="1"/>
    </xf>
    <xf numFmtId="49" fontId="20" fillId="0" borderId="13" xfId="20" applyNumberFormat="1" applyFont="1" applyBorder="1" applyAlignment="1" applyProtection="1">
      <alignment horizontal="center" vertical="center" wrapText="1"/>
    </xf>
    <xf numFmtId="49" fontId="20" fillId="0" borderId="13" xfId="20" applyNumberFormat="1" applyFont="1" applyBorder="1" applyAlignment="1">
      <alignment horizontal="center" vertical="center" wrapText="1"/>
    </xf>
    <xf numFmtId="49" fontId="20" fillId="0" borderId="12" xfId="20" applyNumberFormat="1" applyFont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9" fontId="20" fillId="0" borderId="18" xfId="12" applyNumberFormat="1" applyFont="1" applyBorder="1" applyAlignment="1" applyProtection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49" fontId="20" fillId="0" borderId="19" xfId="12" applyNumberFormat="1" applyFont="1" applyBorder="1" applyAlignment="1" applyProtection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6" fillId="0" borderId="1" xfId="22" applyNumberFormat="1" applyBorder="1" applyProtection="1">
      <alignment horizontal="left" wrapText="1"/>
    </xf>
    <xf numFmtId="0" fontId="6" fillId="0" borderId="1" xfId="22" applyBorder="1">
      <alignment horizontal="left" wrapText="1"/>
    </xf>
    <xf numFmtId="0" fontId="10" fillId="0" borderId="1" xfId="1" applyNumberFormat="1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1" xfId="6" applyNumberFormat="1" applyProtection="1">
      <alignment horizontal="center"/>
    </xf>
    <xf numFmtId="0" fontId="3" fillId="0" borderId="1" xfId="6">
      <alignment horizontal="center"/>
    </xf>
    <xf numFmtId="0" fontId="12" fillId="0" borderId="10" xfId="10" applyNumberFormat="1" applyFont="1" applyBorder="1" applyAlignment="1" applyProtection="1">
      <alignment horizontal="center" vertical="center" wrapText="1"/>
    </xf>
    <xf numFmtId="0" fontId="12" fillId="0" borderId="11" xfId="10" applyNumberFormat="1" applyFont="1" applyBorder="1" applyAlignment="1" applyProtection="1">
      <alignment horizontal="center" vertical="center" wrapText="1"/>
    </xf>
    <xf numFmtId="0" fontId="12" fillId="0" borderId="10" xfId="11" applyNumberFormat="1" applyFont="1" applyBorder="1" applyAlignment="1" applyProtection="1">
      <alignment horizontal="center" vertical="center" wrapText="1"/>
    </xf>
    <xf numFmtId="0" fontId="12" fillId="0" borderId="11" xfId="11" applyNumberFormat="1" applyFont="1" applyBorder="1" applyAlignment="1" applyProtection="1">
      <alignment horizontal="center" vertical="center" wrapText="1"/>
    </xf>
    <xf numFmtId="0" fontId="12" fillId="0" borderId="12" xfId="11" applyFont="1" applyBorder="1" applyAlignment="1">
      <alignment horizontal="center" vertical="center"/>
    </xf>
    <xf numFmtId="0" fontId="12" fillId="0" borderId="14" xfId="11" applyFont="1" applyBorder="1" applyAlignment="1">
      <alignment horizontal="center" vertical="center"/>
    </xf>
    <xf numFmtId="0" fontId="12" fillId="0" borderId="13" xfId="10" applyNumberFormat="1" applyFont="1" applyBorder="1" applyAlignment="1" applyProtection="1">
      <alignment horizontal="center" vertical="top" wrapText="1"/>
    </xf>
    <xf numFmtId="0" fontId="17" fillId="0" borderId="13" xfId="0" applyFont="1" applyBorder="1" applyAlignment="1">
      <alignment horizontal="center"/>
    </xf>
    <xf numFmtId="0" fontId="12" fillId="0" borderId="16" xfId="11" applyNumberFormat="1" applyFont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3" fillId="0" borderId="1" xfId="1" applyNumberFormat="1" applyFont="1" applyAlignment="1" applyProtection="1">
      <alignment horizontal="center" wrapText="1"/>
    </xf>
    <xf numFmtId="4" fontId="25" fillId="0" borderId="6" xfId="17" applyNumberFormat="1" applyFont="1" applyAlignment="1" applyProtection="1">
      <alignment horizontal="right" vertical="top" shrinkToFit="1"/>
    </xf>
    <xf numFmtId="49" fontId="1" fillId="0" borderId="6" xfId="15" applyNumberFormat="1" applyFont="1" applyProtection="1">
      <alignment horizontal="center" vertical="top"/>
    </xf>
    <xf numFmtId="4" fontId="26" fillId="0" borderId="6" xfId="21" applyNumberFormat="1" applyFont="1" applyBorder="1" applyAlignment="1" applyProtection="1">
      <alignment horizontal="right" vertical="top" shrinkToFit="1"/>
    </xf>
    <xf numFmtId="4" fontId="5" fillId="0" borderId="6" xfId="16" applyNumberFormat="1" applyFont="1" applyProtection="1">
      <alignment horizontal="right" vertical="top"/>
    </xf>
    <xf numFmtId="49" fontId="1" fillId="3" borderId="6" xfId="17" applyNumberFormat="1" applyFont="1" applyFill="1" applyAlignment="1" applyProtection="1">
      <alignment horizontal="left" vertical="top" wrapText="1"/>
    </xf>
  </cellXfs>
  <cellStyles count="36">
    <cellStyle name="br" xfId="27"/>
    <cellStyle name="col" xfId="26"/>
    <cellStyle name="st32" xfId="22"/>
    <cellStyle name="style0" xfId="28"/>
    <cellStyle name="td" xfId="29"/>
    <cellStyle name="tr" xfId="25"/>
    <cellStyle name="xl21" xfId="30"/>
    <cellStyle name="xl22" xfId="1"/>
    <cellStyle name="xl23" xfId="9"/>
    <cellStyle name="xl24" xfId="10"/>
    <cellStyle name="xl25" xfId="13"/>
    <cellStyle name="xl26" xfId="15"/>
    <cellStyle name="xl27" xfId="19"/>
    <cellStyle name="xl28" xfId="20"/>
    <cellStyle name="xl29" xfId="21"/>
    <cellStyle name="xl30" xfId="24"/>
    <cellStyle name="xl31" xfId="31"/>
    <cellStyle name="xl32" xfId="7"/>
    <cellStyle name="xl33" xfId="16"/>
    <cellStyle name="xl34" xfId="32"/>
    <cellStyle name="xl35" xfId="11"/>
    <cellStyle name="xl36" xfId="2"/>
    <cellStyle name="xl37" xfId="3"/>
    <cellStyle name="xl38" xfId="8"/>
    <cellStyle name="xl39" xfId="17"/>
    <cellStyle name="xl40" xfId="33"/>
    <cellStyle name="xl41" xfId="4"/>
    <cellStyle name="xl42" xfId="5"/>
    <cellStyle name="xl43" xfId="6"/>
    <cellStyle name="xl44" xfId="12"/>
    <cellStyle name="xl45" xfId="14"/>
    <cellStyle name="xl46" xfId="18"/>
    <cellStyle name="xl47" xfId="23"/>
    <cellStyle name="xl48" xfId="34"/>
    <cellStyle name="xl49" xfId="35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zoomScale="70" zoomScaleNormal="70" workbookViewId="0">
      <selection activeCell="F52" sqref="F52"/>
    </sheetView>
  </sheetViews>
  <sheetFormatPr defaultColWidth="9.140625" defaultRowHeight="15"/>
  <cols>
    <col min="1" max="1" width="30.28515625" style="16" customWidth="1"/>
    <col min="2" max="2" width="50.85546875" style="16" customWidth="1"/>
    <col min="3" max="4" width="20.28515625" style="16" customWidth="1"/>
    <col min="5" max="5" width="18.7109375" style="16" customWidth="1"/>
    <col min="6" max="6" width="42.5703125" style="16" customWidth="1"/>
    <col min="7" max="16384" width="9.140625" style="16"/>
  </cols>
  <sheetData>
    <row r="1" spans="1:6" ht="33.6" customHeight="1">
      <c r="B1" s="47" t="s">
        <v>108</v>
      </c>
      <c r="C1" s="48"/>
      <c r="D1" s="48"/>
      <c r="E1" s="48"/>
      <c r="F1" s="20"/>
    </row>
    <row r="2" spans="1:6" ht="15" customHeight="1">
      <c r="B2" s="21"/>
      <c r="C2" s="21"/>
      <c r="D2" s="21"/>
      <c r="E2" s="18"/>
    </row>
    <row r="3" spans="1:6" ht="21.6" customHeight="1">
      <c r="B3" s="49" t="s">
        <v>48</v>
      </c>
      <c r="C3" s="50"/>
      <c r="D3" s="50"/>
      <c r="E3" s="50"/>
    </row>
    <row r="4" spans="1:6" ht="24.75" customHeight="1">
      <c r="B4" s="17"/>
      <c r="C4" s="19"/>
      <c r="D4" s="22" t="s">
        <v>49</v>
      </c>
      <c r="E4" s="18"/>
    </row>
    <row r="5" spans="1:6" ht="12.95" customHeight="1">
      <c r="A5" s="51" t="s">
        <v>50</v>
      </c>
      <c r="B5" s="53" t="s">
        <v>51</v>
      </c>
      <c r="C5" s="55" t="s">
        <v>109</v>
      </c>
      <c r="D5" s="57" t="s">
        <v>110</v>
      </c>
      <c r="E5" s="59" t="s">
        <v>52</v>
      </c>
      <c r="F5" s="45" t="s">
        <v>38</v>
      </c>
    </row>
    <row r="6" spans="1:6" ht="12.95" customHeight="1">
      <c r="A6" s="52"/>
      <c r="B6" s="54"/>
      <c r="C6" s="56"/>
      <c r="D6" s="58"/>
      <c r="E6" s="60"/>
      <c r="F6" s="46"/>
    </row>
    <row r="7" spans="1:6" ht="29.25">
      <c r="A7" s="23" t="s">
        <v>53</v>
      </c>
      <c r="B7" s="24" t="s">
        <v>54</v>
      </c>
      <c r="C7" s="25">
        <v>120654400</v>
      </c>
      <c r="D7" s="25">
        <v>23995628.190000001</v>
      </c>
      <c r="E7" s="26">
        <f t="shared" ref="E7:E29" si="0">D7/C7*100</f>
        <v>19.887901468989114</v>
      </c>
      <c r="F7" s="27"/>
    </row>
    <row r="8" spans="1:6" ht="45">
      <c r="A8" s="23" t="s">
        <v>55</v>
      </c>
      <c r="B8" s="24" t="s">
        <v>56</v>
      </c>
      <c r="C8" s="25">
        <v>85523000</v>
      </c>
      <c r="D8" s="25">
        <v>14394900.119999999</v>
      </c>
      <c r="E8" s="26">
        <f t="shared" si="0"/>
        <v>16.831612688984247</v>
      </c>
      <c r="F8" s="28" t="s">
        <v>111</v>
      </c>
    </row>
    <row r="9" spans="1:6" ht="57.75">
      <c r="A9" s="23" t="s">
        <v>57</v>
      </c>
      <c r="B9" s="24" t="s">
        <v>58</v>
      </c>
      <c r="C9" s="25">
        <v>18817400</v>
      </c>
      <c r="D9" s="25">
        <v>5203400.2699999996</v>
      </c>
      <c r="E9" s="26">
        <f t="shared" si="0"/>
        <v>27.652068139062781</v>
      </c>
      <c r="F9" s="27"/>
    </row>
    <row r="10" spans="1:6" ht="15.75">
      <c r="A10" s="23" t="s">
        <v>59</v>
      </c>
      <c r="B10" s="24" t="s">
        <v>60</v>
      </c>
      <c r="C10" s="25">
        <v>4683000</v>
      </c>
      <c r="D10" s="25">
        <v>1151238.7</v>
      </c>
      <c r="E10" s="26">
        <f t="shared" si="0"/>
        <v>24.583358957932948</v>
      </c>
      <c r="F10" s="27"/>
    </row>
    <row r="11" spans="1:6" ht="30">
      <c r="A11" s="23" t="s">
        <v>61</v>
      </c>
      <c r="B11" s="24" t="s">
        <v>62</v>
      </c>
      <c r="C11" s="25">
        <v>1911000</v>
      </c>
      <c r="D11" s="25">
        <v>31936.91</v>
      </c>
      <c r="E11" s="26">
        <f t="shared" si="0"/>
        <v>1.6712145473574045</v>
      </c>
      <c r="F11" s="28" t="s">
        <v>112</v>
      </c>
    </row>
    <row r="12" spans="1:6" ht="15.75">
      <c r="A12" s="23" t="s">
        <v>64</v>
      </c>
      <c r="B12" s="24" t="s">
        <v>65</v>
      </c>
      <c r="C12" s="25">
        <v>2219000</v>
      </c>
      <c r="D12" s="25">
        <v>814152.01</v>
      </c>
      <c r="E12" s="26">
        <f t="shared" si="0"/>
        <v>36.690041009463727</v>
      </c>
      <c r="F12" s="27"/>
    </row>
    <row r="13" spans="1:6" ht="57.75">
      <c r="A13" s="23" t="s">
        <v>66</v>
      </c>
      <c r="B13" s="24" t="s">
        <v>67</v>
      </c>
      <c r="C13" s="25">
        <v>553000</v>
      </c>
      <c r="D13" s="25">
        <v>305149.78000000003</v>
      </c>
      <c r="E13" s="26">
        <f t="shared" si="0"/>
        <v>55.180792043399641</v>
      </c>
      <c r="F13" s="27"/>
    </row>
    <row r="14" spans="1:6" ht="15.75">
      <c r="A14" s="23" t="s">
        <v>68</v>
      </c>
      <c r="B14" s="24" t="s">
        <v>69</v>
      </c>
      <c r="C14" s="25">
        <v>5091000</v>
      </c>
      <c r="D14" s="25">
        <v>1133642.8999999999</v>
      </c>
      <c r="E14" s="26">
        <f t="shared" si="0"/>
        <v>22.267587900216064</v>
      </c>
      <c r="F14" s="27"/>
    </row>
    <row r="15" spans="1:6" ht="30">
      <c r="A15" s="23" t="s">
        <v>70</v>
      </c>
      <c r="B15" s="24" t="s">
        <v>71</v>
      </c>
      <c r="C15" s="25">
        <v>930000</v>
      </c>
      <c r="D15" s="25">
        <v>81611.63</v>
      </c>
      <c r="E15" s="26">
        <f t="shared" si="0"/>
        <v>8.7754440860215048</v>
      </c>
      <c r="F15" s="28" t="s">
        <v>113</v>
      </c>
    </row>
    <row r="16" spans="1:6" ht="15.75">
      <c r="A16" s="23" t="s">
        <v>72</v>
      </c>
      <c r="B16" s="24" t="s">
        <v>73</v>
      </c>
      <c r="C16" s="25">
        <v>4161000</v>
      </c>
      <c r="D16" s="25">
        <v>1052031.27</v>
      </c>
      <c r="E16" s="26">
        <f t="shared" si="0"/>
        <v>25.283135544340301</v>
      </c>
      <c r="F16" s="28"/>
    </row>
    <row r="17" spans="1:6" ht="15.75">
      <c r="A17" s="23" t="s">
        <v>74</v>
      </c>
      <c r="B17" s="24" t="s">
        <v>75</v>
      </c>
      <c r="C17" s="25">
        <v>537000</v>
      </c>
      <c r="D17" s="25">
        <v>108102.65</v>
      </c>
      <c r="E17" s="26">
        <f t="shared" si="0"/>
        <v>20.130847299813777</v>
      </c>
      <c r="F17" s="27"/>
    </row>
    <row r="18" spans="1:6" ht="57.75">
      <c r="A18" s="23" t="s">
        <v>77</v>
      </c>
      <c r="B18" s="24" t="s">
        <v>78</v>
      </c>
      <c r="C18" s="25">
        <v>2885000</v>
      </c>
      <c r="D18" s="25">
        <v>514315.96</v>
      </c>
      <c r="E18" s="26">
        <f t="shared" si="0"/>
        <v>17.827242980935875</v>
      </c>
      <c r="F18" s="28" t="s">
        <v>114</v>
      </c>
    </row>
    <row r="19" spans="1:6" ht="29.25">
      <c r="A19" s="23" t="s">
        <v>79</v>
      </c>
      <c r="B19" s="24" t="s">
        <v>80</v>
      </c>
      <c r="C19" s="25">
        <v>303800</v>
      </c>
      <c r="D19" s="25">
        <v>35274.67</v>
      </c>
      <c r="E19" s="26">
        <f t="shared" si="0"/>
        <v>11.611148782093482</v>
      </c>
      <c r="F19" s="27" t="s">
        <v>76</v>
      </c>
    </row>
    <row r="20" spans="1:6" ht="75">
      <c r="A20" s="23" t="s">
        <v>81</v>
      </c>
      <c r="B20" s="24" t="s">
        <v>82</v>
      </c>
      <c r="C20" s="25">
        <v>1465000</v>
      </c>
      <c r="D20" s="25">
        <v>246562.55</v>
      </c>
      <c r="E20" s="26">
        <f t="shared" si="0"/>
        <v>16.830208191126278</v>
      </c>
      <c r="F20" s="28" t="s">
        <v>115</v>
      </c>
    </row>
    <row r="21" spans="1:6" ht="43.5">
      <c r="A21" s="23" t="s">
        <v>83</v>
      </c>
      <c r="B21" s="24" t="s">
        <v>84</v>
      </c>
      <c r="C21" s="25">
        <v>290000</v>
      </c>
      <c r="D21" s="25">
        <v>222160.06</v>
      </c>
      <c r="E21" s="26">
        <f t="shared" si="0"/>
        <v>76.606917241379307</v>
      </c>
      <c r="F21" s="28"/>
    </row>
    <row r="22" spans="1:6" ht="29.25">
      <c r="A22" s="23" t="s">
        <v>85</v>
      </c>
      <c r="B22" s="24" t="s">
        <v>86</v>
      </c>
      <c r="C22" s="25">
        <v>509200</v>
      </c>
      <c r="D22" s="25">
        <v>74988.009999999995</v>
      </c>
      <c r="E22" s="26">
        <f t="shared" si="0"/>
        <v>14.726631971720344</v>
      </c>
      <c r="F22" s="27" t="s">
        <v>76</v>
      </c>
    </row>
    <row r="23" spans="1:6" ht="15.75">
      <c r="A23" s="23" t="s">
        <v>87</v>
      </c>
      <c r="B23" s="24" t="s">
        <v>88</v>
      </c>
      <c r="C23" s="25">
        <v>550000</v>
      </c>
      <c r="D23" s="25">
        <v>911042.3</v>
      </c>
      <c r="E23" s="26">
        <f t="shared" si="0"/>
        <v>165.64405454545454</v>
      </c>
      <c r="F23" s="28"/>
    </row>
    <row r="24" spans="1:6" ht="15.75">
      <c r="A24" s="23" t="s">
        <v>89</v>
      </c>
      <c r="B24" s="24" t="s">
        <v>90</v>
      </c>
      <c r="C24" s="25">
        <v>421934604.63</v>
      </c>
      <c r="D24" s="25">
        <v>78620172.909999996</v>
      </c>
      <c r="E24" s="26">
        <f t="shared" si="0"/>
        <v>18.633260236842403</v>
      </c>
      <c r="F24" s="27"/>
    </row>
    <row r="25" spans="1:6" ht="39">
      <c r="A25" s="23" t="s">
        <v>91</v>
      </c>
      <c r="B25" s="29" t="s">
        <v>92</v>
      </c>
      <c r="C25" s="25">
        <v>413231101.05000001</v>
      </c>
      <c r="D25" s="25">
        <v>79149828.549999997</v>
      </c>
      <c r="E25" s="26">
        <f t="shared" si="0"/>
        <v>19.153889518210065</v>
      </c>
      <c r="F25" s="27"/>
    </row>
    <row r="26" spans="1:6" ht="30">
      <c r="A26" s="30" t="s">
        <v>93</v>
      </c>
      <c r="B26" s="31" t="s">
        <v>94</v>
      </c>
      <c r="C26" s="32">
        <v>91376300</v>
      </c>
      <c r="D26" s="32">
        <v>22843200</v>
      </c>
      <c r="E26" s="26">
        <f t="shared" si="0"/>
        <v>24.999042421284294</v>
      </c>
      <c r="F26" s="27"/>
    </row>
    <row r="27" spans="1:6" ht="45">
      <c r="A27" s="30" t="s">
        <v>95</v>
      </c>
      <c r="B27" s="31" t="s">
        <v>96</v>
      </c>
      <c r="C27" s="32">
        <v>117524932.91</v>
      </c>
      <c r="D27" s="32">
        <v>8542065.3699999992</v>
      </c>
      <c r="E27" s="26">
        <f t="shared" si="0"/>
        <v>7.2683005712000455</v>
      </c>
      <c r="F27" s="28" t="s">
        <v>97</v>
      </c>
    </row>
    <row r="28" spans="1:6" ht="30">
      <c r="A28" s="30" t="s">
        <v>98</v>
      </c>
      <c r="B28" s="31" t="s">
        <v>99</v>
      </c>
      <c r="C28" s="32">
        <v>188191309.66</v>
      </c>
      <c r="D28" s="32">
        <v>46034369.659999996</v>
      </c>
      <c r="E28" s="26">
        <f t="shared" si="0"/>
        <v>24.461474731840173</v>
      </c>
      <c r="F28" s="27"/>
    </row>
    <row r="29" spans="1:6" ht="30">
      <c r="A29" s="30" t="s">
        <v>100</v>
      </c>
      <c r="B29" s="31" t="s">
        <v>101</v>
      </c>
      <c r="C29" s="32">
        <v>16138558.48</v>
      </c>
      <c r="D29" s="32">
        <v>1730193.52</v>
      </c>
      <c r="E29" s="26">
        <f t="shared" si="0"/>
        <v>10.720867803305813</v>
      </c>
      <c r="F29" s="28" t="s">
        <v>97</v>
      </c>
    </row>
    <row r="30" spans="1:6" ht="29.25">
      <c r="A30" s="23" t="s">
        <v>102</v>
      </c>
      <c r="B30" s="24" t="s">
        <v>103</v>
      </c>
      <c r="C30" s="25">
        <v>8703503.5800000001</v>
      </c>
      <c r="D30" s="25">
        <v>69300</v>
      </c>
      <c r="E30" s="26">
        <v>0.8</v>
      </c>
      <c r="F30" s="27"/>
    </row>
    <row r="31" spans="1:6" ht="72">
      <c r="A31" s="23" t="s">
        <v>104</v>
      </c>
      <c r="B31" s="24" t="s">
        <v>105</v>
      </c>
      <c r="C31" s="25" t="s">
        <v>63</v>
      </c>
      <c r="D31" s="25">
        <v>-598955.64</v>
      </c>
      <c r="E31" s="26"/>
      <c r="F31" s="27"/>
    </row>
    <row r="32" spans="1:6" ht="15.75">
      <c r="A32" s="33"/>
      <c r="B32" s="34" t="s">
        <v>106</v>
      </c>
      <c r="C32" s="25">
        <v>542589004.63</v>
      </c>
      <c r="D32" s="35">
        <v>102615801.09999999</v>
      </c>
      <c r="E32" s="26">
        <f>D32/C32*100</f>
        <v>18.912252224863149</v>
      </c>
      <c r="F32" s="27"/>
    </row>
  </sheetData>
  <mergeCells count="8">
    <mergeCell ref="F5:F6"/>
    <mergeCell ref="B1:E1"/>
    <mergeCell ref="B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4"/>
  <sheetViews>
    <sheetView tabSelected="1" workbookViewId="0">
      <selection activeCell="F39" sqref="F39"/>
    </sheetView>
  </sheetViews>
  <sheetFormatPr defaultColWidth="9.140625" defaultRowHeight="15"/>
  <cols>
    <col min="1" max="1" width="24" style="1" customWidth="1"/>
    <col min="2" max="2" width="13.5703125" style="1" customWidth="1"/>
    <col min="3" max="4" width="15" style="1" customWidth="1"/>
    <col min="5" max="5" width="16.42578125" style="1" customWidth="1"/>
    <col min="6" max="6" width="62.140625" style="1" customWidth="1"/>
    <col min="7" max="7" width="9.140625" style="1" customWidth="1"/>
    <col min="8" max="16384" width="9.140625" style="1"/>
  </cols>
  <sheetData>
    <row r="2" spans="1:7" ht="35.450000000000003" customHeight="1">
      <c r="A2" s="2"/>
      <c r="B2" s="77" t="s">
        <v>116</v>
      </c>
      <c r="C2" s="63"/>
      <c r="D2" s="63"/>
      <c r="E2" s="64"/>
      <c r="F2" s="2"/>
      <c r="G2" s="3"/>
    </row>
    <row r="3" spans="1:7">
      <c r="A3" s="41"/>
      <c r="B3" s="43"/>
      <c r="C3" s="42"/>
      <c r="D3" s="42"/>
      <c r="E3" s="42"/>
      <c r="F3" s="42"/>
      <c r="G3" s="3"/>
    </row>
    <row r="4" spans="1:7">
      <c r="A4" s="65"/>
      <c r="B4" s="66"/>
      <c r="C4" s="66"/>
      <c r="D4" s="66"/>
      <c r="E4" s="66"/>
      <c r="F4" s="66"/>
      <c r="G4" s="3"/>
    </row>
    <row r="5" spans="1:7" s="37" customFormat="1">
      <c r="A5" s="67" t="s">
        <v>1</v>
      </c>
      <c r="B5" s="69" t="s">
        <v>107</v>
      </c>
      <c r="C5" s="71" t="s">
        <v>2</v>
      </c>
      <c r="D5" s="73" t="s">
        <v>3</v>
      </c>
      <c r="E5" s="74"/>
      <c r="F5" s="75" t="s">
        <v>38</v>
      </c>
      <c r="G5" s="36"/>
    </row>
    <row r="6" spans="1:7" s="37" customFormat="1" ht="61.9" customHeight="1">
      <c r="A6" s="68"/>
      <c r="B6" s="70"/>
      <c r="C6" s="72"/>
      <c r="D6" s="44" t="s">
        <v>4</v>
      </c>
      <c r="E6" s="38" t="s">
        <v>37</v>
      </c>
      <c r="F6" s="76"/>
      <c r="G6" s="36"/>
    </row>
    <row r="7" spans="1:7">
      <c r="A7" s="4">
        <v>1</v>
      </c>
      <c r="B7" s="4">
        <v>2</v>
      </c>
      <c r="C7" s="4">
        <v>3</v>
      </c>
      <c r="D7" s="7">
        <v>4</v>
      </c>
      <c r="E7" s="7">
        <v>5</v>
      </c>
      <c r="F7" s="8">
        <v>6</v>
      </c>
      <c r="G7" s="3"/>
    </row>
    <row r="8" spans="1:7">
      <c r="A8" s="9" t="s">
        <v>6</v>
      </c>
      <c r="B8" s="78">
        <v>1426015.6</v>
      </c>
      <c r="C8" s="78">
        <v>358872.19</v>
      </c>
      <c r="D8" s="5">
        <f>C8*100/B8</f>
        <v>25.16607742580095</v>
      </c>
      <c r="E8" s="5">
        <f>C8-B8</f>
        <v>-1067143.4100000001</v>
      </c>
      <c r="F8" s="12"/>
      <c r="G8" s="3"/>
    </row>
    <row r="9" spans="1:7">
      <c r="A9" s="9" t="s">
        <v>7</v>
      </c>
      <c r="B9" s="78">
        <v>999083</v>
      </c>
      <c r="C9" s="78">
        <v>216541.7</v>
      </c>
      <c r="D9" s="5">
        <f t="shared" ref="D9:D40" si="0">C9*100/B9</f>
        <v>21.67404509935611</v>
      </c>
      <c r="E9" s="5">
        <f t="shared" ref="E9:E40" si="1">C9-B9</f>
        <v>-782541.3</v>
      </c>
      <c r="F9" s="12"/>
      <c r="G9" s="3"/>
    </row>
    <row r="10" spans="1:7">
      <c r="A10" s="9" t="s">
        <v>9</v>
      </c>
      <c r="B10" s="78">
        <v>30435777.120000001</v>
      </c>
      <c r="C10" s="78">
        <v>7032665.8499999996</v>
      </c>
      <c r="D10" s="5">
        <f t="shared" si="0"/>
        <v>23.106575601050398</v>
      </c>
      <c r="E10" s="5">
        <f t="shared" si="1"/>
        <v>-23403111.270000003</v>
      </c>
      <c r="F10" s="12"/>
      <c r="G10" s="3"/>
    </row>
    <row r="11" spans="1:7">
      <c r="A11" s="9" t="s">
        <v>10</v>
      </c>
      <c r="B11" s="78">
        <v>5700</v>
      </c>
      <c r="C11" s="78">
        <v>0</v>
      </c>
      <c r="D11" s="5">
        <f t="shared" si="0"/>
        <v>0</v>
      </c>
      <c r="E11" s="5">
        <f t="shared" si="1"/>
        <v>-5700</v>
      </c>
      <c r="F11" s="82" t="s">
        <v>118</v>
      </c>
      <c r="G11" s="3"/>
    </row>
    <row r="12" spans="1:7">
      <c r="A12" s="9" t="s">
        <v>11</v>
      </c>
      <c r="B12" s="78">
        <v>4851117.46</v>
      </c>
      <c r="C12" s="78">
        <v>1136248.72</v>
      </c>
      <c r="D12" s="5">
        <f t="shared" si="0"/>
        <v>23.422412039472654</v>
      </c>
      <c r="E12" s="5">
        <f t="shared" si="1"/>
        <v>-3714868.74</v>
      </c>
      <c r="F12" s="12"/>
      <c r="G12" s="3"/>
    </row>
    <row r="13" spans="1:7">
      <c r="A13" s="9" t="s">
        <v>12</v>
      </c>
      <c r="B13" s="78">
        <v>257823.67</v>
      </c>
      <c r="C13" s="78">
        <v>0</v>
      </c>
      <c r="D13" s="5">
        <f t="shared" si="0"/>
        <v>0</v>
      </c>
      <c r="E13" s="5">
        <f t="shared" si="1"/>
        <v>-257823.67</v>
      </c>
      <c r="F13" s="12" t="s">
        <v>44</v>
      </c>
      <c r="G13" s="3"/>
    </row>
    <row r="14" spans="1:7">
      <c r="A14" s="9" t="s">
        <v>13</v>
      </c>
      <c r="B14" s="78">
        <v>50366628.829999998</v>
      </c>
      <c r="C14" s="78">
        <v>12608554.199999999</v>
      </c>
      <c r="D14" s="5">
        <f t="shared" si="0"/>
        <v>25.033547991780495</v>
      </c>
      <c r="E14" s="5">
        <f t="shared" si="1"/>
        <v>-37758074.629999995</v>
      </c>
      <c r="F14" s="12"/>
      <c r="G14" s="3"/>
    </row>
    <row r="15" spans="1:7">
      <c r="A15" s="9" t="s">
        <v>5</v>
      </c>
      <c r="B15" s="78">
        <v>426000</v>
      </c>
      <c r="C15" s="78">
        <v>70186.240000000005</v>
      </c>
      <c r="D15" s="5">
        <f t="shared" si="0"/>
        <v>16.475643192488263</v>
      </c>
      <c r="E15" s="5">
        <f t="shared" si="1"/>
        <v>-355813.76</v>
      </c>
      <c r="F15" s="12" t="s">
        <v>39</v>
      </c>
      <c r="G15" s="3"/>
    </row>
    <row r="16" spans="1:7">
      <c r="A16" s="9" t="s">
        <v>14</v>
      </c>
      <c r="B16" s="78">
        <v>2080468.8</v>
      </c>
      <c r="C16" s="78">
        <v>539255.84</v>
      </c>
      <c r="D16" s="5">
        <f t="shared" si="0"/>
        <v>25.919919587354542</v>
      </c>
      <c r="E16" s="5">
        <f t="shared" si="1"/>
        <v>-1541212.96</v>
      </c>
      <c r="F16" s="12"/>
      <c r="G16" s="3"/>
    </row>
    <row r="17" spans="1:7">
      <c r="A17" s="79" t="s">
        <v>8</v>
      </c>
      <c r="B17" s="78">
        <v>356448</v>
      </c>
      <c r="C17" s="78">
        <v>10069.81</v>
      </c>
      <c r="D17" s="5">
        <f t="shared" si="0"/>
        <v>2.8250432040578151</v>
      </c>
      <c r="E17" s="5">
        <f t="shared" si="1"/>
        <v>-346378.19</v>
      </c>
      <c r="F17" s="12" t="s">
        <v>43</v>
      </c>
      <c r="G17" s="3"/>
    </row>
    <row r="18" spans="1:7">
      <c r="A18" s="79" t="s">
        <v>117</v>
      </c>
      <c r="B18" s="78">
        <v>80000</v>
      </c>
      <c r="C18" s="78">
        <v>0</v>
      </c>
      <c r="D18" s="5">
        <f t="shared" si="0"/>
        <v>0</v>
      </c>
      <c r="E18" s="5">
        <f t="shared" si="1"/>
        <v>-80000</v>
      </c>
      <c r="F18" s="13" t="s">
        <v>119</v>
      </c>
      <c r="G18" s="3"/>
    </row>
    <row r="19" spans="1:7">
      <c r="A19" s="9" t="s">
        <v>15</v>
      </c>
      <c r="B19" s="78">
        <v>69976</v>
      </c>
      <c r="C19" s="78">
        <v>31504</v>
      </c>
      <c r="D19" s="5">
        <f t="shared" si="0"/>
        <v>45.021150108608666</v>
      </c>
      <c r="E19" s="5">
        <f t="shared" si="1"/>
        <v>-38472</v>
      </c>
      <c r="F19" s="13"/>
      <c r="G19" s="3"/>
    </row>
    <row r="20" spans="1:7" ht="26.45" customHeight="1">
      <c r="A20" s="9" t="s">
        <v>16</v>
      </c>
      <c r="B20" s="78">
        <v>86013827.579999998</v>
      </c>
      <c r="C20" s="78">
        <v>6897532.7800000003</v>
      </c>
      <c r="D20" s="5">
        <f t="shared" si="0"/>
        <v>8.01909759635417</v>
      </c>
      <c r="E20" s="5">
        <f t="shared" si="1"/>
        <v>-79116294.799999997</v>
      </c>
      <c r="F20" s="13" t="s">
        <v>41</v>
      </c>
      <c r="G20" s="3"/>
    </row>
    <row r="21" spans="1:7">
      <c r="A21" s="9" t="s">
        <v>17</v>
      </c>
      <c r="B21" s="78">
        <v>649179.80000000005</v>
      </c>
      <c r="C21" s="78">
        <v>200</v>
      </c>
      <c r="D21" s="5">
        <f t="shared" si="0"/>
        <v>3.0808105859116378E-2</v>
      </c>
      <c r="E21" s="5">
        <f t="shared" si="1"/>
        <v>-648979.80000000005</v>
      </c>
      <c r="F21" s="13" t="s">
        <v>40</v>
      </c>
      <c r="G21" s="3"/>
    </row>
    <row r="22" spans="1:7" ht="56.45" customHeight="1">
      <c r="A22" s="9" t="s">
        <v>18</v>
      </c>
      <c r="B22" s="78">
        <v>21833474.370000001</v>
      </c>
      <c r="C22" s="78">
        <v>5352915.2</v>
      </c>
      <c r="D22" s="5">
        <f t="shared" si="0"/>
        <v>24.517010482560224</v>
      </c>
      <c r="E22" s="5">
        <f t="shared" si="1"/>
        <v>-16480559.170000002</v>
      </c>
      <c r="F22" s="15"/>
      <c r="G22" s="3"/>
    </row>
    <row r="23" spans="1:7" ht="24" customHeight="1">
      <c r="A23" s="9" t="s">
        <v>19</v>
      </c>
      <c r="B23" s="78">
        <v>15387117.449999999</v>
      </c>
      <c r="C23" s="78">
        <v>1419821.87</v>
      </c>
      <c r="D23" s="5">
        <f t="shared" si="0"/>
        <v>9.2273414732400063</v>
      </c>
      <c r="E23" s="5">
        <f t="shared" si="1"/>
        <v>-13967295.579999998</v>
      </c>
      <c r="F23" s="12" t="s">
        <v>42</v>
      </c>
      <c r="G23" s="3"/>
    </row>
    <row r="24" spans="1:7" ht="26.45" customHeight="1">
      <c r="A24" s="9" t="s">
        <v>20</v>
      </c>
      <c r="B24" s="78">
        <v>6229352.9699999997</v>
      </c>
      <c r="C24" s="78">
        <v>7928.54</v>
      </c>
      <c r="D24" s="5">
        <f t="shared" si="0"/>
        <v>0.12727710306645218</v>
      </c>
      <c r="E24" s="5">
        <f t="shared" si="1"/>
        <v>-6221424.4299999997</v>
      </c>
      <c r="F24" s="13" t="s">
        <v>41</v>
      </c>
      <c r="G24" s="3"/>
    </row>
    <row r="25" spans="1:7" ht="38.450000000000003" customHeight="1">
      <c r="A25" s="9" t="s">
        <v>21</v>
      </c>
      <c r="B25" s="78">
        <v>379660.21</v>
      </c>
      <c r="C25" s="78">
        <v>263276.78999999998</v>
      </c>
      <c r="D25" s="5">
        <f t="shared" si="0"/>
        <v>69.345373327376066</v>
      </c>
      <c r="E25" s="5">
        <f t="shared" si="1"/>
        <v>-116383.42000000004</v>
      </c>
      <c r="F25" s="12"/>
      <c r="G25" s="3"/>
    </row>
    <row r="26" spans="1:7">
      <c r="A26" s="9" t="s">
        <v>22</v>
      </c>
      <c r="B26" s="78">
        <v>303800</v>
      </c>
      <c r="C26" s="78">
        <v>0</v>
      </c>
      <c r="D26" s="5">
        <f t="shared" si="0"/>
        <v>0</v>
      </c>
      <c r="E26" s="5">
        <f t="shared" si="1"/>
        <v>-303800</v>
      </c>
      <c r="F26" s="82" t="s">
        <v>119</v>
      </c>
      <c r="G26" s="3"/>
    </row>
    <row r="27" spans="1:7">
      <c r="A27" s="9" t="s">
        <v>23</v>
      </c>
      <c r="B27" s="78">
        <v>61856966.990000002</v>
      </c>
      <c r="C27" s="78">
        <v>14939774.73</v>
      </c>
      <c r="D27" s="5">
        <f t="shared" si="0"/>
        <v>24.152129431782861</v>
      </c>
      <c r="E27" s="5">
        <f t="shared" si="1"/>
        <v>-46917192.260000005</v>
      </c>
      <c r="F27" s="12"/>
      <c r="G27" s="3"/>
    </row>
    <row r="28" spans="1:7">
      <c r="A28" s="9" t="s">
        <v>24</v>
      </c>
      <c r="B28" s="78">
        <v>164873024.99000001</v>
      </c>
      <c r="C28" s="78">
        <v>40167205.259999998</v>
      </c>
      <c r="D28" s="5">
        <f t="shared" si="0"/>
        <v>24.362508823038972</v>
      </c>
      <c r="E28" s="5">
        <f t="shared" si="1"/>
        <v>-124705819.73000002</v>
      </c>
      <c r="F28" s="12"/>
      <c r="G28" s="3"/>
    </row>
    <row r="29" spans="1:7">
      <c r="A29" s="9" t="s">
        <v>25</v>
      </c>
      <c r="B29" s="78">
        <v>20720005.59</v>
      </c>
      <c r="C29" s="78">
        <v>5027422.5199999996</v>
      </c>
      <c r="D29" s="5">
        <f t="shared" si="0"/>
        <v>24.263615654748477</v>
      </c>
      <c r="E29" s="5">
        <f t="shared" si="1"/>
        <v>-15692583.07</v>
      </c>
      <c r="F29" s="12"/>
      <c r="G29" s="3"/>
    </row>
    <row r="30" spans="1:7">
      <c r="A30" s="9" t="s">
        <v>26</v>
      </c>
      <c r="B30" s="78">
        <v>50000</v>
      </c>
      <c r="C30" s="78">
        <v>0</v>
      </c>
      <c r="D30" s="5">
        <f t="shared" si="0"/>
        <v>0</v>
      </c>
      <c r="E30" s="5">
        <f t="shared" si="1"/>
        <v>-50000</v>
      </c>
      <c r="F30" s="12" t="s">
        <v>45</v>
      </c>
      <c r="G30" s="3"/>
    </row>
    <row r="31" spans="1:7" ht="37.15" customHeight="1">
      <c r="A31" s="9" t="s">
        <v>27</v>
      </c>
      <c r="B31" s="78">
        <v>13092853.800000001</v>
      </c>
      <c r="C31" s="78">
        <v>1525734.2</v>
      </c>
      <c r="D31" s="5">
        <f t="shared" si="0"/>
        <v>11.653182898903216</v>
      </c>
      <c r="E31" s="5">
        <f t="shared" si="1"/>
        <v>-11567119.600000001</v>
      </c>
      <c r="F31" s="12" t="s">
        <v>46</v>
      </c>
      <c r="G31" s="3"/>
    </row>
    <row r="32" spans="1:7">
      <c r="A32" s="9" t="s">
        <v>28</v>
      </c>
      <c r="B32" s="78">
        <v>55316282.75</v>
      </c>
      <c r="C32" s="78">
        <v>9392652.8499999996</v>
      </c>
      <c r="D32" s="5">
        <f t="shared" si="0"/>
        <v>16.97990606572348</v>
      </c>
      <c r="E32" s="5">
        <f t="shared" si="1"/>
        <v>-45923629.899999999</v>
      </c>
      <c r="F32" s="12" t="s">
        <v>43</v>
      </c>
      <c r="G32" s="3"/>
    </row>
    <row r="33" spans="1:7">
      <c r="A33" s="9" t="s">
        <v>29</v>
      </c>
      <c r="B33" s="78">
        <v>1810664.5</v>
      </c>
      <c r="C33" s="78">
        <v>350101.34</v>
      </c>
      <c r="D33" s="5">
        <f t="shared" si="0"/>
        <v>19.33551687791968</v>
      </c>
      <c r="E33" s="5">
        <f t="shared" si="1"/>
        <v>-1460563.16</v>
      </c>
      <c r="F33" s="12" t="s">
        <v>43</v>
      </c>
      <c r="G33" s="3"/>
    </row>
    <row r="34" spans="1:7">
      <c r="A34" s="9" t="s">
        <v>30</v>
      </c>
      <c r="B34" s="78">
        <v>1547884</v>
      </c>
      <c r="C34" s="78">
        <v>398325</v>
      </c>
      <c r="D34" s="5">
        <f t="shared" si="0"/>
        <v>25.733517498727295</v>
      </c>
      <c r="E34" s="5">
        <f t="shared" si="1"/>
        <v>-1149559</v>
      </c>
      <c r="F34" s="12"/>
      <c r="G34" s="3"/>
    </row>
    <row r="35" spans="1:7">
      <c r="A35" s="9" t="s">
        <v>31</v>
      </c>
      <c r="B35" s="78">
        <v>3305728.95</v>
      </c>
      <c r="C35" s="78">
        <v>693773.94</v>
      </c>
      <c r="D35" s="5">
        <f t="shared" si="0"/>
        <v>20.987018309532001</v>
      </c>
      <c r="E35" s="5">
        <f t="shared" si="1"/>
        <v>-2611955.0100000002</v>
      </c>
      <c r="F35" s="12"/>
      <c r="G35" s="3"/>
    </row>
    <row r="36" spans="1:7">
      <c r="A36" s="9" t="s">
        <v>32</v>
      </c>
      <c r="B36" s="78">
        <v>100000</v>
      </c>
      <c r="C36" s="78">
        <v>57729</v>
      </c>
      <c r="D36" s="5">
        <f t="shared" si="0"/>
        <v>57.728999999999999</v>
      </c>
      <c r="E36" s="5">
        <f t="shared" si="1"/>
        <v>-42271</v>
      </c>
      <c r="F36" s="12"/>
      <c r="G36" s="3"/>
    </row>
    <row r="37" spans="1:7">
      <c r="A37" s="9" t="s">
        <v>33</v>
      </c>
      <c r="B37" s="78">
        <v>20000</v>
      </c>
      <c r="C37" s="78">
        <v>0</v>
      </c>
      <c r="D37" s="5">
        <f t="shared" si="0"/>
        <v>0</v>
      </c>
      <c r="E37" s="5">
        <f t="shared" si="1"/>
        <v>-20000</v>
      </c>
      <c r="F37" s="82" t="s">
        <v>119</v>
      </c>
      <c r="G37" s="3"/>
    </row>
    <row r="38" spans="1:7">
      <c r="A38" s="9" t="s">
        <v>34</v>
      </c>
      <c r="B38" s="78">
        <v>5000</v>
      </c>
      <c r="C38" s="78">
        <v>0</v>
      </c>
      <c r="D38" s="5">
        <f t="shared" si="0"/>
        <v>0</v>
      </c>
      <c r="E38" s="5">
        <f t="shared" si="1"/>
        <v>-5000</v>
      </c>
      <c r="F38" s="12" t="s">
        <v>47</v>
      </c>
      <c r="G38" s="3"/>
    </row>
    <row r="39" spans="1:7">
      <c r="A39" s="9" t="s">
        <v>35</v>
      </c>
      <c r="B39" s="78">
        <v>2903267.96</v>
      </c>
      <c r="C39" s="78">
        <v>648043.34</v>
      </c>
      <c r="D39" s="5">
        <f t="shared" si="0"/>
        <v>22.3211687287728</v>
      </c>
      <c r="E39" s="5">
        <f t="shared" si="1"/>
        <v>-2255224.62</v>
      </c>
      <c r="F39" s="12"/>
      <c r="G39" s="3"/>
    </row>
    <row r="40" spans="1:7">
      <c r="A40" s="10" t="s">
        <v>36</v>
      </c>
      <c r="B40" s="80">
        <v>547753130.38999999</v>
      </c>
      <c r="C40" s="11">
        <f>SUM(C8:C39)</f>
        <v>109146335.91</v>
      </c>
      <c r="D40" s="81">
        <f t="shared" si="0"/>
        <v>19.926191171611901</v>
      </c>
      <c r="E40" s="81">
        <f t="shared" si="1"/>
        <v>-438606794.48000002</v>
      </c>
      <c r="F40" s="14"/>
      <c r="G40" s="3"/>
    </row>
    <row r="41" spans="1:7">
      <c r="A41" s="6"/>
      <c r="C41" s="6"/>
      <c r="D41" s="6"/>
      <c r="E41" s="6"/>
      <c r="F41" s="6"/>
      <c r="G41" s="3"/>
    </row>
    <row r="42" spans="1:7">
      <c r="A42" s="40" t="s">
        <v>0</v>
      </c>
      <c r="C42" s="40"/>
      <c r="D42" s="40"/>
      <c r="E42" s="40"/>
      <c r="F42" s="40"/>
      <c r="G42" s="3"/>
    </row>
    <row r="43" spans="1:7">
      <c r="A43" s="61" t="s">
        <v>0</v>
      </c>
      <c r="B43" s="62"/>
      <c r="C43" s="62"/>
      <c r="D43" s="62"/>
      <c r="E43" s="62"/>
      <c r="F43" s="62"/>
      <c r="G43" s="3"/>
    </row>
    <row r="44" spans="1:7">
      <c r="A44" s="39" t="s">
        <v>0</v>
      </c>
      <c r="B44" s="39"/>
      <c r="C44" s="39"/>
      <c r="D44" s="39"/>
      <c r="E44" s="39"/>
      <c r="F44" s="39"/>
      <c r="G44" s="3"/>
    </row>
  </sheetData>
  <mergeCells count="8">
    <mergeCell ref="A43:F43"/>
    <mergeCell ref="B2:E2"/>
    <mergeCell ref="A4:F4"/>
    <mergeCell ref="A5:A6"/>
    <mergeCell ref="B5:B6"/>
    <mergeCell ref="C5:C6"/>
    <mergeCell ref="D5:E5"/>
    <mergeCell ref="F5:F6"/>
  </mergeCells>
  <pageMargins left="0.7" right="0.7" top="0.75" bottom="0.75" header="0.3" footer="0.3"/>
  <pageSetup paperSize="9" scale="8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5C5B225-3FD8-4ED0-BCDF-F7448FBEDC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Доходы</vt:lpstr>
      <vt:lpstr>Расходы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USER-UF-25\user</dc:creator>
  <cp:lastModifiedBy>Пользователь Windows</cp:lastModifiedBy>
  <cp:lastPrinted>2023-05-02T09:31:36Z</cp:lastPrinted>
  <dcterms:created xsi:type="dcterms:W3CDTF">2021-02-05T07:01:24Z</dcterms:created>
  <dcterms:modified xsi:type="dcterms:W3CDTF">2024-04-15T12:19:45Z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sv_0503163_31122015_2.xlsx</vt:lpwstr>
  </property>
  <property fmtid="{D5CDD505-2E9C-101B-9397-08002B2CF9AE}" pid="3" name="Название отчета">
    <vt:lpwstr>sv_0503163_31122015_2.xlsx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SmartSQL2\Svod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kr13003_1</vt:lpwstr>
  </property>
  <property fmtid="{D5CDD505-2E9C-101B-9397-08002B2CF9AE}" pid="10" name="Шаблон">
    <vt:lpwstr>sv_0503163_31122015.xlt</vt:lpwstr>
  </property>
  <property fmtid="{D5CDD505-2E9C-101B-9397-08002B2CF9AE}" pid="11" name="Локальная база">
    <vt:lpwstr>не используется</vt:lpwstr>
  </property>
</Properties>
</file>