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480" windowWidth="11190" windowHeight="4710"/>
  </bookViews>
  <sheets>
    <sheet name="Доходы" sheetId="9" r:id="rId1"/>
    <sheet name="Расходы" sheetId="4" r:id="rId2"/>
  </sheets>
  <definedNames>
    <definedName name="_xlnm.Print_Titles" localSheetId="0">Доходы!$10:$11</definedName>
  </definedNames>
  <calcPr calcId="124519"/>
</workbook>
</file>

<file path=xl/calcChain.xml><?xml version="1.0" encoding="utf-8"?>
<calcChain xmlns="http://schemas.openxmlformats.org/spreadsheetml/2006/main">
  <c r="D39" i="4"/>
  <c r="D39" i="9" l="1"/>
  <c r="C39"/>
  <c r="E39" s="1"/>
  <c r="E35"/>
  <c r="E34"/>
  <c r="E33"/>
  <c r="E32"/>
  <c r="E31"/>
  <c r="E30"/>
  <c r="E28"/>
  <c r="E27"/>
  <c r="E26"/>
  <c r="E25"/>
  <c r="E24"/>
  <c r="E23"/>
  <c r="E22"/>
  <c r="E21"/>
  <c r="E20"/>
  <c r="E19"/>
  <c r="E18"/>
  <c r="E16"/>
  <c r="E15"/>
  <c r="E14"/>
  <c r="E13"/>
  <c r="E12"/>
  <c r="E38" i="4" l="1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E8"/>
  <c r="C39" l="1"/>
  <c r="B39"/>
  <c r="D8" l="1"/>
  <c r="D9"/>
  <c r="D10"/>
  <c r="D11"/>
  <c r="D12"/>
  <c r="D13"/>
  <c r="D14"/>
  <c r="D15"/>
  <c r="D16"/>
  <c r="D17"/>
  <c r="D18"/>
  <c r="D19"/>
  <c r="E39" l="1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<sst xmlns="http://schemas.openxmlformats.org/spreadsheetml/2006/main" count="140" uniqueCount="119">
  <si>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</si>
  <si>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</si>
  <si>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</si>
  <si>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</si>
  <si>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</si>
  <si>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</si>
  <si>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</si>
  <si>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</si>
  <si>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</si>
  <si>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</si>
  <si>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</si>
  <si>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</si>
  <si>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</si>
  <si>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</si>
  <si>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</si>
  <si>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</si>
  <si>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</si>
  <si>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</si>
  <si>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</si>
  <si>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</si>
  <si>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</si>
  <si>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</si>
  <si>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</si>
  <si>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</si>
  <si>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</si>
  <si>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</si>
  <si>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</si>
  <si>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</si>
  <si>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</si>
  <si>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</si>
  <si>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</si>
  <si>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</si>
  <si>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</si>
  <si>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</si>
  <si>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</si>
  <si>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</si>
  <si>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</si>
  <si>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Код дохода по бюджетной классификации Российской Федерации</t>
  </si>
  <si>
    <t>Наименование дохода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</si>
  <si>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</si>
  <si>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</si>
  <si>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</si>
  <si>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</si>
  <si>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</si>
  <si>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</si>
  <si>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</si>
  <si>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</si>
  <si>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</si>
  <si>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</si>
  <si>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</si>
  <si>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>-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</si>
  <si>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</si>
  <si>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</si>
  <si>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</si>
  <si>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</si>
  <si>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</si>
  <si>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</si>
  <si>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</si>
  <si>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</si>
  <si>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</si>
  <si>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</si>
  <si>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</si>
  <si>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</si>
  <si>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</si>
  <si>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</si>
  <si>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</si>
  <si>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</si>
  <si>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</si>
  <si>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</si>
  <si>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</si>
  <si>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</si>
  <si>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</si>
  <si>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</si>
  <si>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</si>
  <si>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</si>
  <si>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</si>
  <si>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</si>
  <si>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</si>
  <si>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</si>
  <si>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</si>
  <si>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</si>
  <si>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</si>
  <si>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</si>
  <si>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</si>
  <si>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</si>
  <si>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</si>
  <si>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</si>
  <si>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</si>
  <si>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</si>
  <si>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</si>
  <si>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</si>
  <si>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</si>
  <si>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Утвержденные бюджетные назначения (прогнозные показатели), руб.</t>
  </si>
  <si>
    <t xml:space="preserve"> 000 0314 0000000000 000</t>
  </si>
  <si>
    <t>в руб.</t>
  </si>
  <si>
    <t>Единый налог на вмененный доход для отдельных видов деятельности</t>
  </si>
  <si>
    <t>План уточненный на 2025 год</t>
  </si>
  <si>
    <t>Осуществлены возвраты имущественных и социальных выплат из бюджета физическим лицам.</t>
  </si>
  <si>
    <t xml:space="preserve">  1050200000 0000 000</t>
  </si>
  <si>
    <t>Срок уплаты налога 1 декабря 2025 года. Поступила задолженность за 2024 год.</t>
  </si>
  <si>
    <t>Срок уплаты налога физическими лицами 1 декабря 2025 года. Поступила задолженность от физических лиц за 2024 год.</t>
  </si>
  <si>
    <t>Имеется  задолженность по платежам ( плата за наём муниципального жилья, аренду муниципального имущества).</t>
  </si>
  <si>
    <t>Отсутствие поступлений из бюджета Удмуртской Республики</t>
  </si>
  <si>
    <t xml:space="preserve"> 2180000000 0000 000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</si>
  <si>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НАЗНАЧЕНИЕ,ПРОШЛЫХ ЛЕТ</t>
  </si>
  <si>
    <t>000 0410 0000000000 000</t>
  </si>
  <si>
    <t>Расходы будут произведены в последующем периоде</t>
  </si>
  <si>
    <t>Оплата произведена по фактическим расходам</t>
  </si>
  <si>
    <t>Оплата произведена по фактическим расходам по предъявленным документам</t>
  </si>
  <si>
    <t>Расходы будут произведены в последующем периоде, идет выполение работ</t>
  </si>
  <si>
    <t>Расходы будут произведены в последующем периоде, идут конкурсные процедуры и выполнение работ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</si>
  <si>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 октября 2025 г.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</si>
  <si>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октября 2025 года</t>
  </si>
  <si>
    <t>( с пояснением причин исполнения менее 70 %)</t>
  </si>
  <si>
    <t>Исполнено за январь-сентябрь 2025 года</t>
  </si>
  <si>
    <t>Снижение поступлений родительской платы за питание детей и учащихся образовательных казенных учреждений с учетом посещаемости детьми образовательных учреждений.</t>
  </si>
  <si>
    <t>Оплата произведена по фактическим расходам по предъявленным документам, идут конкурсные процедуры, выпорлнение работ и услуг</t>
  </si>
  <si>
    <t>Оплата произведена по фактическим расходам по предъявленным документам, выполняются работы и услуги</t>
  </si>
  <si>
    <t>Расходы будут произведены в последующем периоде, ведется процедура заключения контракта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</si>
</sst>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dd\.mm\.yyyy"/>
  </numFmts>
  <fonts count="28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rgb="FF00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04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2" fillId="0" borderId="1">
      <alignment horizontal="center" wrapText="1"/>
    </xf>
    <xf numFmtId="0" fontId="10" fillId="0" borderId="1">
      <alignment horizontal="center"/>
    </xf>
    <xf numFmtId="0" fontId="9" fillId="0" borderId="1"/>
    <xf numFmtId="0" fontId="5" fillId="0" borderId="1"/>
    <xf numFmtId="0" fontId="8" fillId="0" borderId="1"/>
    <xf numFmtId="0" fontId="21" fillId="0" borderId="1"/>
    <xf numFmtId="0" fontId="1" fillId="0" borderId="1">
      <alignment horizontal="left"/>
    </xf>
    <xf numFmtId="0" fontId="22" fillId="0" borderId="1">
      <alignment horizontal="center" vertical="top"/>
    </xf>
    <xf numFmtId="0" fontId="1" fillId="0" borderId="1"/>
    <xf numFmtId="0" fontId="1" fillId="0" borderId="1">
      <alignment horizontal="center"/>
    </xf>
    <xf numFmtId="49" fontId="1" fillId="0" borderId="1"/>
    <xf numFmtId="0" fontId="2" fillId="0" borderId="1"/>
    <xf numFmtId="49" fontId="1" fillId="0" borderId="6">
      <alignment horizontal="center" vertical="center" wrapText="1"/>
    </xf>
    <xf numFmtId="49" fontId="1" fillId="0" borderId="11">
      <alignment horizontal="center" vertical="center" wrapText="1"/>
    </xf>
    <xf numFmtId="49" fontId="1" fillId="0" borderId="6">
      <alignment horizontal="center"/>
    </xf>
    <xf numFmtId="0" fontId="1" fillId="0" borderId="22">
      <alignment horizontal="left" wrapText="1" indent="2"/>
    </xf>
    <xf numFmtId="4" fontId="1" fillId="0" borderId="6">
      <alignment horizontal="right"/>
    </xf>
    <xf numFmtId="0" fontId="1" fillId="0" borderId="4"/>
    <xf numFmtId="0" fontId="1" fillId="4" borderId="1"/>
    <xf numFmtId="0" fontId="1" fillId="0" borderId="5"/>
    <xf numFmtId="0" fontId="1" fillId="0" borderId="23">
      <alignment horizontal="left" wrapText="1"/>
    </xf>
    <xf numFmtId="0" fontId="5" fillId="0" borderId="24">
      <alignment horizontal="left" wrapText="1"/>
    </xf>
    <xf numFmtId="0" fontId="5" fillId="0" borderId="5"/>
    <xf numFmtId="0" fontId="1" fillId="0" borderId="25">
      <alignment horizontal="left" wrapText="1" indent="1"/>
    </xf>
    <xf numFmtId="0" fontId="1" fillId="0" borderId="26">
      <alignment horizontal="left" wrapText="1"/>
    </xf>
    <xf numFmtId="0" fontId="1" fillId="0" borderId="26">
      <alignment horizontal="left" wrapText="1" indent="2"/>
    </xf>
    <xf numFmtId="0" fontId="8" fillId="0" borderId="9"/>
    <xf numFmtId="0" fontId="1" fillId="0" borderId="1">
      <alignment horizontal="center" wrapText="1"/>
    </xf>
    <xf numFmtId="49" fontId="1" fillId="0" borderId="5">
      <alignment horizontal="left"/>
    </xf>
    <xf numFmtId="49" fontId="1" fillId="0" borderId="27">
      <alignment horizontal="center" wrapText="1"/>
    </xf>
    <xf numFmtId="49" fontId="1" fillId="0" borderId="27">
      <alignment horizontal="center"/>
    </xf>
    <xf numFmtId="0" fontId="5" fillId="0" borderId="1">
      <alignment horizontal="center"/>
    </xf>
    <xf numFmtId="49" fontId="1" fillId="0" borderId="11">
      <alignment horizontal="center"/>
    </xf>
    <xf numFmtId="49" fontId="1" fillId="0" borderId="28">
      <alignment horizontal="center"/>
    </xf>
    <xf numFmtId="0" fontId="1" fillId="0" borderId="23">
      <alignment horizontal="left" wrapText="1" indent="1"/>
    </xf>
    <xf numFmtId="0" fontId="1" fillId="0" borderId="29">
      <alignment horizontal="left" wrapText="1"/>
    </xf>
    <xf numFmtId="0" fontId="1" fillId="0" borderId="29">
      <alignment horizontal="left" wrapText="1" indent="2"/>
    </xf>
    <xf numFmtId="0" fontId="8" fillId="0" borderId="10"/>
    <xf numFmtId="0" fontId="8" fillId="0" borderId="28"/>
    <xf numFmtId="0" fontId="5" fillId="0" borderId="15">
      <alignment horizontal="center" vertical="center" textRotation="90" wrapText="1"/>
    </xf>
    <xf numFmtId="0" fontId="5" fillId="0" borderId="9">
      <alignment horizontal="center" vertical="center" textRotation="90" wrapText="1"/>
    </xf>
    <xf numFmtId="0" fontId="1" fillId="0" borderId="1">
      <alignment vertical="center"/>
    </xf>
    <xf numFmtId="0" fontId="5" fillId="0" borderId="5">
      <alignment horizontal="center" vertical="center" textRotation="90" wrapText="1"/>
    </xf>
    <xf numFmtId="0" fontId="5" fillId="0" borderId="9">
      <alignment horizontal="center" vertical="center" textRotation="90"/>
    </xf>
    <xf numFmtId="0" fontId="5" fillId="0" borderId="5">
      <alignment horizontal="center" vertical="center" textRotation="90"/>
    </xf>
    <xf numFmtId="0" fontId="5" fillId="0" borderId="15">
      <alignment horizontal="center" vertical="center" textRotation="90"/>
    </xf>
    <xf numFmtId="0" fontId="8" fillId="0" borderId="5"/>
    <xf numFmtId="0" fontId="5" fillId="0" borderId="6">
      <alignment horizontal="center" vertical="center" textRotation="90"/>
    </xf>
    <xf numFmtId="0" fontId="16" fillId="0" borderId="5">
      <alignment wrapText="1"/>
    </xf>
    <xf numFmtId="0" fontId="16" fillId="0" borderId="9">
      <alignment wrapText="1"/>
    </xf>
    <xf numFmtId="0" fontId="1" fillId="0" borderId="6">
      <alignment horizontal="center" vertical="top" wrapText="1"/>
    </xf>
    <xf numFmtId="0" fontId="5" fillId="0" borderId="30"/>
    <xf numFmtId="49" fontId="23" fillId="0" borderId="31">
      <alignment horizontal="left" vertical="center" wrapText="1"/>
    </xf>
    <xf numFmtId="49" fontId="1" fillId="0" borderId="32">
      <alignment horizontal="left" vertical="center" wrapText="1" indent="2"/>
    </xf>
    <xf numFmtId="49" fontId="1" fillId="0" borderId="33">
      <alignment horizontal="left" vertical="center" wrapText="1" indent="3"/>
    </xf>
    <xf numFmtId="49" fontId="1" fillId="0" borderId="31">
      <alignment horizontal="left" vertical="center" wrapText="1" indent="3"/>
    </xf>
    <xf numFmtId="49" fontId="1" fillId="0" borderId="34">
      <alignment horizontal="left" vertical="center" wrapText="1" indent="3"/>
    </xf>
    <xf numFmtId="0" fontId="23" fillId="0" borderId="30">
      <alignment horizontal="left" vertical="center" wrapText="1"/>
    </xf>
    <xf numFmtId="49" fontId="1" fillId="0" borderId="9">
      <alignment horizontal="left" vertical="center" wrapText="1" indent="3"/>
    </xf>
    <xf numFmtId="49" fontId="1" fillId="0" borderId="1">
      <alignment horizontal="left" vertical="center" wrapText="1" indent="3"/>
    </xf>
    <xf numFmtId="49" fontId="1" fillId="0" borderId="5">
      <alignment horizontal="left" vertical="center" wrapText="1" indent="3"/>
    </xf>
    <xf numFmtId="0" fontId="23" fillId="0" borderId="35">
      <alignment horizontal="left" vertical="center" wrapText="1"/>
    </xf>
    <xf numFmtId="49" fontId="1" fillId="0" borderId="36">
      <alignment horizontal="left" vertical="center" wrapText="1" indent="2"/>
    </xf>
    <xf numFmtId="49" fontId="1" fillId="0" borderId="37">
      <alignment horizontal="left" vertical="center" wrapText="1" indent="3"/>
    </xf>
    <xf numFmtId="49" fontId="1" fillId="0" borderId="38">
      <alignment horizontal="left" vertical="center" wrapText="1" indent="3"/>
    </xf>
    <xf numFmtId="49" fontId="1" fillId="0" borderId="39">
      <alignment horizontal="left" vertical="center" wrapText="1" indent="3"/>
    </xf>
    <xf numFmtId="49" fontId="23" fillId="0" borderId="35">
      <alignment horizontal="left" vertical="center" wrapText="1"/>
    </xf>
    <xf numFmtId="49" fontId="5" fillId="0" borderId="40">
      <alignment horizontal="center"/>
    </xf>
    <xf numFmtId="49" fontId="5" fillId="0" borderId="41">
      <alignment horizontal="center" vertical="center" wrapText="1"/>
    </xf>
    <xf numFmtId="49" fontId="1" fillId="0" borderId="42">
      <alignment horizontal="center" vertical="center" wrapText="1"/>
    </xf>
    <xf numFmtId="49" fontId="1" fillId="0" borderId="27">
      <alignment horizontal="center" vertical="center" wrapText="1"/>
    </xf>
    <xf numFmtId="49" fontId="1" fillId="0" borderId="41">
      <alignment horizontal="center" vertical="center" wrapText="1"/>
    </xf>
    <xf numFmtId="49" fontId="1" fillId="0" borderId="43">
      <alignment horizontal="center" vertical="center" wrapText="1"/>
    </xf>
    <xf numFmtId="49" fontId="1" fillId="0" borderId="4">
      <alignment horizontal="center" vertical="center" wrapText="1"/>
    </xf>
    <xf numFmtId="49" fontId="1" fillId="0" borderId="1">
      <alignment horizontal="center" vertical="center" wrapText="1"/>
    </xf>
    <xf numFmtId="49" fontId="1" fillId="0" borderId="5">
      <alignment horizontal="center" vertical="center" wrapText="1"/>
    </xf>
    <xf numFmtId="49" fontId="1" fillId="0" borderId="10">
      <alignment horizontal="center" vertical="center" wrapText="1"/>
    </xf>
    <xf numFmtId="49" fontId="5" fillId="0" borderId="40">
      <alignment horizontal="center" vertical="center" wrapText="1"/>
    </xf>
    <xf numFmtId="49" fontId="1" fillId="0" borderId="44">
      <alignment horizontal="center" vertical="center" wrapText="1"/>
    </xf>
    <xf numFmtId="49" fontId="1" fillId="0" borderId="45">
      <alignment horizontal="center" vertical="center" wrapText="1"/>
    </xf>
    <xf numFmtId="0" fontId="5" fillId="0" borderId="27">
      <alignment horizontal="center" vertical="center"/>
    </xf>
    <xf numFmtId="0" fontId="1" fillId="0" borderId="42">
      <alignment horizontal="center" vertical="center"/>
    </xf>
    <xf numFmtId="0" fontId="1" fillId="0" borderId="27">
      <alignment horizontal="center" vertical="center"/>
    </xf>
    <xf numFmtId="0" fontId="1" fillId="0" borderId="41">
      <alignment horizontal="center" vertical="center"/>
    </xf>
    <xf numFmtId="0" fontId="1" fillId="0" borderId="43">
      <alignment horizontal="center" vertical="center"/>
    </xf>
    <xf numFmtId="0" fontId="5" fillId="0" borderId="40">
      <alignment horizontal="center" vertical="center"/>
    </xf>
    <xf numFmtId="49" fontId="5" fillId="0" borderId="41">
      <alignment horizontal="center" vertical="center"/>
    </xf>
    <xf numFmtId="49" fontId="1" fillId="0" borderId="45">
      <alignment horizontal="center" vertical="center"/>
    </xf>
    <xf numFmtId="49" fontId="1" fillId="0" borderId="27">
      <alignment horizontal="center" vertical="center"/>
    </xf>
    <xf numFmtId="49" fontId="1" fillId="0" borderId="41">
      <alignment horizontal="center" vertical="center"/>
    </xf>
    <xf numFmtId="49" fontId="1" fillId="0" borderId="43">
      <alignment horizontal="center" vertical="center"/>
    </xf>
    <xf numFmtId="49" fontId="1" fillId="0" borderId="6">
      <alignment horizontal="center" vertical="top" wrapText="1"/>
    </xf>
    <xf numFmtId="0" fontId="1" fillId="0" borderId="10"/>
    <xf numFmtId="4" fontId="1" fillId="0" borderId="46">
      <alignment horizontal="right"/>
    </xf>
    <xf numFmtId="4" fontId="1" fillId="0" borderId="4">
      <alignment horizontal="right"/>
    </xf>
    <xf numFmtId="4" fontId="1" fillId="0" borderId="1">
      <alignment horizontal="right" shrinkToFit="1"/>
    </xf>
    <xf numFmtId="4" fontId="1" fillId="0" borderId="5">
      <alignment horizontal="right"/>
    </xf>
    <xf numFmtId="4" fontId="1" fillId="0" borderId="1">
      <alignment horizontal="right"/>
    </xf>
    <xf numFmtId="4" fontId="1" fillId="0" borderId="10">
      <alignment horizontal="right"/>
    </xf>
    <xf numFmtId="0" fontId="1" fillId="0" borderId="47"/>
    <xf numFmtId="49" fontId="1" fillId="0" borderId="5">
      <alignment horizontal="center" wrapText="1"/>
    </xf>
    <xf numFmtId="0" fontId="1" fillId="0" borderId="9">
      <alignment horizontal="center"/>
    </xf>
    <xf numFmtId="0" fontId="24" fillId="0" borderId="5"/>
    <xf numFmtId="0" fontId="24" fillId="0" borderId="9"/>
    <xf numFmtId="0" fontId="1" fillId="0" borderId="5">
      <alignment horizontal="center"/>
    </xf>
    <xf numFmtId="49" fontId="1" fillId="0" borderId="9">
      <alignment horizontal="center"/>
    </xf>
    <xf numFmtId="49" fontId="1" fillId="0" borderId="1">
      <alignment horizontal="left"/>
    </xf>
    <xf numFmtId="0" fontId="1" fillId="0" borderId="10">
      <alignment horizontal="center" vertical="top"/>
    </xf>
    <xf numFmtId="4" fontId="1" fillId="0" borderId="48">
      <alignment horizontal="right"/>
    </xf>
    <xf numFmtId="0" fontId="1" fillId="0" borderId="12"/>
    <xf numFmtId="4" fontId="1" fillId="0" borderId="14">
      <alignment horizontal="right"/>
    </xf>
    <xf numFmtId="4" fontId="1" fillId="0" borderId="49">
      <alignment horizontal="right"/>
    </xf>
    <xf numFmtId="0" fontId="1" fillId="0" borderId="28"/>
    <xf numFmtId="4" fontId="1" fillId="0" borderId="28">
      <alignment horizontal="right"/>
    </xf>
    <xf numFmtId="0" fontId="1" fillId="0" borderId="50"/>
    <xf numFmtId="4" fontId="1" fillId="0" borderId="51">
      <alignment horizontal="right"/>
    </xf>
    <xf numFmtId="0" fontId="16" fillId="0" borderId="6">
      <alignment wrapText="1"/>
    </xf>
    <xf numFmtId="0" fontId="1" fillId="0" borderId="6">
      <alignment horizontal="center" vertical="top"/>
    </xf>
    <xf numFmtId="0" fontId="1" fillId="0" borderId="22"/>
    <xf numFmtId="0" fontId="2" fillId="0" borderId="52"/>
    <xf numFmtId="0" fontId="1" fillId="0" borderId="5">
      <alignment wrapText="1"/>
    </xf>
    <xf numFmtId="0" fontId="1" fillId="0" borderId="53">
      <alignment wrapText="1"/>
    </xf>
    <xf numFmtId="0" fontId="25" fillId="0" borderId="54"/>
    <xf numFmtId="49" fontId="4" fillId="0" borderId="2">
      <alignment horizontal="right"/>
    </xf>
    <xf numFmtId="0" fontId="1" fillId="0" borderId="2">
      <alignment horizontal="right"/>
    </xf>
    <xf numFmtId="0" fontId="25" fillId="0" borderId="5"/>
    <xf numFmtId="0" fontId="2" fillId="0" borderId="4"/>
    <xf numFmtId="0" fontId="1" fillId="0" borderId="46">
      <alignment horizontal="center"/>
    </xf>
    <xf numFmtId="49" fontId="8" fillId="0" borderId="55">
      <alignment horizontal="center"/>
    </xf>
    <xf numFmtId="165" fontId="1" fillId="0" borderId="24">
      <alignment horizontal="center"/>
    </xf>
    <xf numFmtId="0" fontId="1" fillId="0" borderId="56">
      <alignment horizontal="center"/>
    </xf>
    <xf numFmtId="49" fontId="1" fillId="0" borderId="57">
      <alignment horizontal="center"/>
    </xf>
    <xf numFmtId="49" fontId="1" fillId="0" borderId="24">
      <alignment horizontal="center"/>
    </xf>
    <xf numFmtId="0" fontId="1" fillId="0" borderId="24">
      <alignment horizontal="center"/>
    </xf>
    <xf numFmtId="49" fontId="1" fillId="0" borderId="58">
      <alignment horizontal="center"/>
    </xf>
    <xf numFmtId="0" fontId="25" fillId="0" borderId="1"/>
    <xf numFmtId="0" fontId="8" fillId="0" borderId="7"/>
    <xf numFmtId="0" fontId="8" fillId="0" borderId="52"/>
    <xf numFmtId="4" fontId="1" fillId="0" borderId="22">
      <alignment horizontal="right"/>
    </xf>
    <xf numFmtId="0" fontId="12" fillId="0" borderId="1">
      <alignment horizontal="left" wrapText="1"/>
    </xf>
    <xf numFmtId="49" fontId="8" fillId="0" borderId="1"/>
    <xf numFmtId="0" fontId="1" fillId="0" borderId="1">
      <alignment horizontal="right"/>
    </xf>
    <xf numFmtId="49" fontId="1" fillId="0" borderId="15">
      <alignment horizontal="center" vertical="center" wrapText="1"/>
    </xf>
    <xf numFmtId="0" fontId="1" fillId="0" borderId="59">
      <alignment horizontal="left" wrapText="1"/>
    </xf>
    <xf numFmtId="0" fontId="1" fillId="0" borderId="29">
      <alignment horizontal="left" wrapText="1" indent="1"/>
    </xf>
    <xf numFmtId="0" fontId="1" fillId="0" borderId="60">
      <alignment horizontal="left" wrapText="1" indent="2"/>
    </xf>
    <xf numFmtId="0" fontId="1" fillId="4" borderId="4"/>
    <xf numFmtId="49" fontId="1" fillId="0" borderId="1">
      <alignment horizontal="right"/>
    </xf>
    <xf numFmtId="4" fontId="1" fillId="0" borderId="61">
      <alignment horizontal="right"/>
    </xf>
    <xf numFmtId="49" fontId="1" fillId="0" borderId="12">
      <alignment horizontal="center"/>
    </xf>
    <xf numFmtId="49" fontId="1" fillId="0" borderId="7">
      <alignment horizontal="center"/>
    </xf>
    <xf numFmtId="49" fontId="1" fillId="0" borderId="1">
      <alignment horizontal="center"/>
    </xf>
    <xf numFmtId="0" fontId="1" fillId="0" borderId="1">
      <alignment horizontal="left" wrapText="1"/>
    </xf>
    <xf numFmtId="0" fontId="1" fillId="0" borderId="5">
      <alignment horizontal="left"/>
    </xf>
    <xf numFmtId="0" fontId="1" fillId="0" borderId="25">
      <alignment horizontal="left" wrapText="1"/>
    </xf>
    <xf numFmtId="0" fontId="1" fillId="0" borderId="53"/>
    <xf numFmtId="0" fontId="5" fillId="0" borderId="60">
      <alignment horizontal="left" wrapText="1"/>
    </xf>
    <xf numFmtId="49" fontId="1" fillId="0" borderId="1">
      <alignment horizontal="center" wrapText="1"/>
    </xf>
    <xf numFmtId="49" fontId="1" fillId="0" borderId="41">
      <alignment horizontal="center" wrapText="1"/>
    </xf>
    <xf numFmtId="0" fontId="1" fillId="0" borderId="62"/>
    <xf numFmtId="0" fontId="1" fillId="0" borderId="63">
      <alignment horizontal="center" wrapText="1"/>
    </xf>
    <xf numFmtId="0" fontId="8" fillId="0" borderId="4"/>
    <xf numFmtId="49" fontId="1" fillId="0" borderId="64">
      <alignment horizontal="center" wrapText="1"/>
    </xf>
    <xf numFmtId="49" fontId="1" fillId="0" borderId="65">
      <alignment horizontal="center" wrapText="1"/>
    </xf>
    <xf numFmtId="49" fontId="1" fillId="0" borderId="5"/>
    <xf numFmtId="4" fontId="1" fillId="0" borderId="11">
      <alignment horizontal="right"/>
    </xf>
    <xf numFmtId="4" fontId="1" fillId="0" borderId="64">
      <alignment horizontal="right"/>
    </xf>
    <xf numFmtId="4" fontId="1" fillId="0" borderId="66">
      <alignment horizontal="right"/>
    </xf>
    <xf numFmtId="49" fontId="1" fillId="0" borderId="22">
      <alignment horizontal="center"/>
    </xf>
    <xf numFmtId="4" fontId="1" fillId="0" borderId="67">
      <alignment horizontal="right"/>
    </xf>
  </cellStyleXfs>
  <cellXfs count="87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0" fillId="0" borderId="1" xfId="2" applyNumberFormat="1" applyFont="1" applyProtection="1"/>
    <xf numFmtId="0" fontId="14" fillId="0" borderId="0" xfId="0" applyFont="1" applyProtection="1">
      <protection locked="0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5" fillId="0" borderId="1" xfId="37" applyNumberFormat="1" applyProtection="1"/>
    <xf numFmtId="0" fontId="8" fillId="0" borderId="1" xfId="38" applyNumberFormat="1" applyProtection="1"/>
    <xf numFmtId="0" fontId="1" fillId="0" borderId="1" xfId="40" applyNumberFormat="1" applyProtection="1">
      <alignment horizontal="left"/>
    </xf>
    <xf numFmtId="0" fontId="1" fillId="0" borderId="1" xfId="42" applyNumberFormat="1" applyProtection="1"/>
    <xf numFmtId="49" fontId="1" fillId="0" borderId="1" xfId="44" applyNumberFormat="1" applyProtection="1"/>
    <xf numFmtId="0" fontId="2" fillId="0" borderId="1" xfId="45" applyNumberFormat="1" applyProtection="1"/>
    <xf numFmtId="49" fontId="1" fillId="0" borderId="1" xfId="44" applyNumberFormat="1" applyFont="1" applyAlignment="1" applyProtection="1">
      <alignment horizontal="center"/>
    </xf>
    <xf numFmtId="49" fontId="18" fillId="0" borderId="15" xfId="48" applyNumberFormat="1" applyFont="1" applyBorder="1" applyProtection="1">
      <alignment horizontal="center"/>
    </xf>
    <xf numFmtId="0" fontId="18" fillId="0" borderId="13" xfId="49" applyNumberFormat="1" applyFont="1" applyBorder="1" applyProtection="1">
      <alignment horizontal="left" wrapText="1" indent="2"/>
    </xf>
    <xf numFmtId="4" fontId="13" fillId="0" borderId="6" xfId="50" applyNumberFormat="1" applyFont="1" applyProtection="1">
      <alignment horizontal="right"/>
    </xf>
    <xf numFmtId="164" fontId="13" fillId="0" borderId="14" xfId="50" applyNumberFormat="1" applyFont="1" applyBorder="1" applyProtection="1">
      <alignment horizontal="right"/>
    </xf>
    <xf numFmtId="0" fontId="19" fillId="0" borderId="13" xfId="49" applyNumberFormat="1" applyFont="1" applyBorder="1" applyProtection="1">
      <alignment horizontal="left" wrapText="1" indent="2"/>
    </xf>
    <xf numFmtId="49" fontId="15" fillId="0" borderId="15" xfId="48" applyNumberFormat="1" applyFont="1" applyBorder="1" applyProtection="1">
      <alignment horizontal="center"/>
    </xf>
    <xf numFmtId="0" fontId="16" fillId="0" borderId="13" xfId="49" applyNumberFormat="1" applyFont="1" applyBorder="1" applyProtection="1">
      <alignment horizontal="left" wrapText="1" indent="2"/>
    </xf>
    <xf numFmtId="4" fontId="15" fillId="0" borderId="6" xfId="50" applyNumberFormat="1" applyFont="1" applyProtection="1">
      <alignment horizontal="right"/>
    </xf>
    <xf numFmtId="49" fontId="16" fillId="0" borderId="15" xfId="48" applyNumberFormat="1" applyFont="1" applyBorder="1" applyProtection="1">
      <alignment horizontal="center"/>
    </xf>
    <xf numFmtId="0" fontId="13" fillId="0" borderId="13" xfId="49" applyNumberFormat="1" applyFont="1" applyBorder="1" applyProtection="1">
      <alignment horizontal="left" wrapText="1" indent="2"/>
    </xf>
    <xf numFmtId="4" fontId="13" fillId="0" borderId="11" xfId="50" applyNumberFormat="1" applyFont="1" applyBorder="1" applyProtection="1">
      <alignment horizontal="right"/>
    </xf>
    <xf numFmtId="0" fontId="1" fillId="0" borderId="4" xfId="51" applyNumberFormat="1" applyProtection="1"/>
    <xf numFmtId="0" fontId="1" fillId="4" borderId="1" xfId="52" applyNumberFormat="1" applyProtection="1"/>
    <xf numFmtId="0" fontId="16" fillId="0" borderId="1" xfId="1" applyNumberFormat="1" applyFont="1" applyProtection="1"/>
    <xf numFmtId="0" fontId="18" fillId="0" borderId="1" xfId="6" applyNumberFormat="1" applyFont="1" applyAlignment="1" applyProtection="1">
      <alignment horizontal="center"/>
    </xf>
    <xf numFmtId="0" fontId="18" fillId="0" borderId="1" xfId="6" applyFont="1" applyAlignment="1">
      <alignment horizontal="center" wrapText="1"/>
    </xf>
    <xf numFmtId="0" fontId="18" fillId="0" borderId="1" xfId="6" applyFont="1" applyAlignment="1">
      <alignment horizontal="center"/>
    </xf>
    <xf numFmtId="0" fontId="18" fillId="0" borderId="13" xfId="10" applyNumberFormat="1" applyFont="1" applyBorder="1" applyAlignment="1" applyProtection="1">
      <alignment horizontal="center" vertical="center" wrapText="1"/>
    </xf>
    <xf numFmtId="0" fontId="16" fillId="0" borderId="6" xfId="13" applyNumberFormat="1" applyFont="1" applyProtection="1">
      <alignment horizontal="center"/>
    </xf>
    <xf numFmtId="0" fontId="16" fillId="0" borderId="11" xfId="13" applyNumberFormat="1" applyFont="1" applyBorder="1" applyProtection="1">
      <alignment horizontal="center"/>
    </xf>
    <xf numFmtId="0" fontId="16" fillId="3" borderId="6" xfId="13" applyNumberFormat="1" applyFont="1" applyFill="1" applyProtection="1">
      <alignment horizontal="center"/>
    </xf>
    <xf numFmtId="49" fontId="16" fillId="0" borderId="6" xfId="15" applyNumberFormat="1" applyFont="1" applyProtection="1">
      <alignment horizontal="center" vertical="top"/>
    </xf>
    <xf numFmtId="2" fontId="16" fillId="0" borderId="6" xfId="33" applyNumberFormat="1" applyFont="1" applyAlignment="1" applyProtection="1">
      <alignment horizontal="right" vertical="top" shrinkToFit="1"/>
    </xf>
    <xf numFmtId="4" fontId="16" fillId="0" borderId="6" xfId="16" applyNumberFormat="1" applyFont="1" applyProtection="1">
      <alignment horizontal="right" vertical="top"/>
    </xf>
    <xf numFmtId="49" fontId="16" fillId="3" borderId="6" xfId="17" applyNumberFormat="1" applyFont="1" applyFill="1" applyAlignment="1" applyProtection="1">
      <alignment horizontal="left" vertical="top" wrapText="1"/>
    </xf>
    <xf numFmtId="49" fontId="18" fillId="0" borderId="9" xfId="19" applyNumberFormat="1" applyFont="1" applyBorder="1" applyProtection="1">
      <alignment horizontal="center" vertical="top"/>
    </xf>
    <xf numFmtId="49" fontId="18" fillId="3" borderId="6" xfId="17" applyNumberFormat="1" applyFont="1" applyFill="1" applyAlignment="1" applyProtection="1">
      <alignment horizontal="left" vertical="top" wrapText="1"/>
    </xf>
    <xf numFmtId="4" fontId="26" fillId="0" borderId="13" xfId="0" applyNumberFormat="1" applyFont="1" applyBorder="1" applyProtection="1">
      <protection locked="0"/>
    </xf>
    <xf numFmtId="4" fontId="18" fillId="0" borderId="6" xfId="16" applyNumberFormat="1" applyFont="1" applyAlignment="1" applyProtection="1">
      <alignment horizontal="right"/>
    </xf>
    <xf numFmtId="4" fontId="27" fillId="0" borderId="6" xfId="17" applyNumberFormat="1" applyFont="1" applyAlignment="1" applyProtection="1">
      <alignment horizontal="right" vertical="top" shrinkToFit="1"/>
    </xf>
    <xf numFmtId="0" fontId="18" fillId="0" borderId="13" xfId="11" applyFont="1" applyBorder="1" applyAlignment="1">
      <alignment horizontal="center" vertical="center" wrapText="1"/>
    </xf>
    <xf numFmtId="2" fontId="18" fillId="0" borderId="6" xfId="33" applyNumberFormat="1" applyFont="1" applyAlignment="1" applyProtection="1">
      <alignment horizontal="right" vertical="top" shrinkToFit="1"/>
    </xf>
    <xf numFmtId="0" fontId="9" fillId="0" borderId="1" xfId="36" applyProtection="1">
      <protection locked="0"/>
    </xf>
    <xf numFmtId="0" fontId="21" fillId="0" borderId="1" xfId="39" applyNumberFormat="1" applyProtection="1"/>
    <xf numFmtId="0" fontId="22" fillId="0" borderId="1" xfId="41" applyNumberFormat="1" applyProtection="1">
      <alignment horizontal="center" vertical="top"/>
    </xf>
    <xf numFmtId="0" fontId="1" fillId="0" borderId="1" xfId="43">
      <alignment horizontal="center"/>
    </xf>
    <xf numFmtId="0" fontId="12" fillId="0" borderId="1" xfId="34">
      <alignment horizontal="center" wrapText="1"/>
    </xf>
    <xf numFmtId="0" fontId="11" fillId="0" borderId="0" xfId="0" applyFont="1" applyAlignment="1" applyProtection="1">
      <alignment wrapText="1"/>
      <protection locked="0"/>
    </xf>
    <xf numFmtId="4" fontId="13" fillId="0" borderId="6" xfId="50" applyNumberFormat="1" applyFont="1" applyFill="1" applyProtection="1">
      <alignment horizontal="right"/>
    </xf>
    <xf numFmtId="0" fontId="17" fillId="0" borderId="13" xfId="0" applyFont="1" applyBorder="1" applyProtection="1">
      <protection locked="0"/>
    </xf>
    <xf numFmtId="0" fontId="17" fillId="0" borderId="13" xfId="0" applyFont="1" applyBorder="1" applyAlignment="1" applyProtection="1">
      <alignment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2" fillId="0" borderId="1" xfId="34">
      <alignment horizontal="center" wrapText="1"/>
    </xf>
    <xf numFmtId="0" fontId="13" fillId="0" borderId="1" xfId="40" applyNumberFormat="1" applyFont="1" applyAlignment="1" applyProtection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1" xfId="38" applyNumberFormat="1" applyFont="1" applyAlignment="1" applyProtection="1">
      <alignment horizontal="center"/>
    </xf>
    <xf numFmtId="0" fontId="11" fillId="0" borderId="0" xfId="0" applyFont="1" applyAlignment="1">
      <alignment horizontal="center"/>
    </xf>
    <xf numFmtId="49" fontId="16" fillId="0" borderId="15" xfId="46" applyNumberFormat="1" applyFont="1" applyBorder="1" applyProtection="1">
      <alignment horizontal="center" vertical="center" wrapText="1"/>
    </xf>
    <xf numFmtId="49" fontId="16" fillId="0" borderId="15" xfId="46" applyFont="1" applyBorder="1">
      <alignment horizontal="center" vertical="center" wrapText="1"/>
    </xf>
    <xf numFmtId="49" fontId="16" fillId="0" borderId="13" xfId="46" applyNumberFormat="1" applyFont="1" applyBorder="1" applyProtection="1">
      <alignment horizontal="center" vertical="center" wrapText="1"/>
    </xf>
    <xf numFmtId="49" fontId="16" fillId="0" borderId="13" xfId="46" applyFont="1" applyBorder="1">
      <alignment horizontal="center" vertical="center" wrapText="1"/>
    </xf>
    <xf numFmtId="49" fontId="16" fillId="0" borderId="12" xfId="46" applyNumberFormat="1" applyFont="1" applyBorder="1" applyAlignment="1" applyProtection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9" fontId="16" fillId="0" borderId="18" xfId="47" applyNumberFormat="1" applyFont="1" applyBorder="1" applyAlignment="1" applyProtection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9" fontId="16" fillId="0" borderId="19" xfId="47" applyNumberFormat="1" applyFont="1" applyBorder="1" applyAlignment="1" applyProtection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8" fillId="0" borderId="1" xfId="1" applyNumberFormat="1" applyFont="1" applyAlignment="1" applyProtection="1">
      <alignment horizontal="center" wrapText="1"/>
    </xf>
    <xf numFmtId="0" fontId="18" fillId="0" borderId="1" xfId="6" applyNumberFormat="1" applyFont="1" applyProtection="1">
      <alignment horizontal="center"/>
    </xf>
    <xf numFmtId="0" fontId="18" fillId="0" borderId="1" xfId="6" applyFont="1">
      <alignment horizontal="center"/>
    </xf>
    <xf numFmtId="0" fontId="18" fillId="0" borderId="10" xfId="10" applyNumberFormat="1" applyFont="1" applyBorder="1" applyAlignment="1" applyProtection="1">
      <alignment horizontal="center" vertical="center" wrapText="1"/>
    </xf>
    <xf numFmtId="0" fontId="18" fillId="0" borderId="11" xfId="10" applyNumberFormat="1" applyFont="1" applyBorder="1" applyAlignment="1" applyProtection="1">
      <alignment horizontal="center" vertical="center" wrapText="1"/>
    </xf>
    <xf numFmtId="0" fontId="18" fillId="0" borderId="10" xfId="11" applyNumberFormat="1" applyFont="1" applyBorder="1" applyAlignment="1" applyProtection="1">
      <alignment horizontal="center" vertical="center" wrapText="1"/>
    </xf>
    <xf numFmtId="0" fontId="18" fillId="0" borderId="11" xfId="11" applyNumberFormat="1" applyFont="1" applyBorder="1" applyAlignment="1" applyProtection="1">
      <alignment horizontal="center" vertical="center" wrapText="1"/>
    </xf>
    <xf numFmtId="0" fontId="18" fillId="0" borderId="68" xfId="11" applyFont="1" applyBorder="1" applyAlignment="1">
      <alignment horizontal="center" vertical="center" wrapText="1"/>
    </xf>
    <xf numFmtId="0" fontId="18" fillId="0" borderId="69" xfId="11" applyFont="1" applyBorder="1" applyAlignment="1">
      <alignment horizontal="center" vertical="center" wrapText="1"/>
    </xf>
    <xf numFmtId="0" fontId="18" fillId="0" borderId="13" xfId="10" applyNumberFormat="1" applyFont="1" applyBorder="1" applyAlignment="1" applyProtection="1">
      <alignment horizontal="center" vertical="top" wrapText="1"/>
    </xf>
    <xf numFmtId="0" fontId="26" fillId="0" borderId="13" xfId="0" applyFont="1" applyBorder="1" applyAlignment="1">
      <alignment horizontal="center"/>
    </xf>
    <xf numFmtId="0" fontId="18" fillId="0" borderId="16" xfId="11" applyNumberFormat="1" applyFont="1" applyBorder="1" applyAlignment="1" applyProtection="1">
      <alignment horizontal="center" vertical="center"/>
    </xf>
    <xf numFmtId="0" fontId="26" fillId="0" borderId="17" xfId="0" applyFont="1" applyBorder="1" applyAlignment="1">
      <alignment horizontal="center" vertical="center"/>
    </xf>
  </cellXfs>
  <cellStyles count="204">
    <cellStyle name="br" xfId="27"/>
    <cellStyle name="col" xfId="26"/>
    <cellStyle name="st32" xfId="22"/>
    <cellStyle name="style0" xfId="28"/>
    <cellStyle name="td" xfId="29"/>
    <cellStyle name="tr" xfId="25"/>
    <cellStyle name="xl100" xfId="53"/>
    <cellStyle name="xl101" xfId="54"/>
    <cellStyle name="xl102" xfId="55"/>
    <cellStyle name="xl103" xfId="56"/>
    <cellStyle name="xl104" xfId="57"/>
    <cellStyle name="xl105" xfId="58"/>
    <cellStyle name="xl106" xfId="59"/>
    <cellStyle name="xl107" xfId="60"/>
    <cellStyle name="xl108" xfId="61"/>
    <cellStyle name="xl109" xfId="62"/>
    <cellStyle name="xl110" xfId="63"/>
    <cellStyle name="xl111" xfId="64"/>
    <cellStyle name="xl112" xfId="65"/>
    <cellStyle name="xl113" xfId="66"/>
    <cellStyle name="xl114" xfId="67"/>
    <cellStyle name="xl115" xfId="68"/>
    <cellStyle name="xl116" xfId="69"/>
    <cellStyle name="xl117" xfId="70"/>
    <cellStyle name="xl118" xfId="71"/>
    <cellStyle name="xl119" xfId="72"/>
    <cellStyle name="xl120" xfId="73"/>
    <cellStyle name="xl121" xfId="74"/>
    <cellStyle name="xl122" xfId="75"/>
    <cellStyle name="xl123" xfId="76"/>
    <cellStyle name="xl124" xfId="77"/>
    <cellStyle name="xl125" xfId="78"/>
    <cellStyle name="xl126" xfId="79"/>
    <cellStyle name="xl127" xfId="80"/>
    <cellStyle name="xl128" xfId="81"/>
    <cellStyle name="xl129" xfId="82"/>
    <cellStyle name="xl130" xfId="83"/>
    <cellStyle name="xl131" xfId="84"/>
    <cellStyle name="xl132" xfId="85"/>
    <cellStyle name="xl133" xfId="86"/>
    <cellStyle name="xl134" xfId="87"/>
    <cellStyle name="xl135" xfId="88"/>
    <cellStyle name="xl136" xfId="89"/>
    <cellStyle name="xl137" xfId="90"/>
    <cellStyle name="xl138" xfId="91"/>
    <cellStyle name="xl139" xfId="92"/>
    <cellStyle name="xl140" xfId="93"/>
    <cellStyle name="xl141" xfId="94"/>
    <cellStyle name="xl142" xfId="95"/>
    <cellStyle name="xl143" xfId="96"/>
    <cellStyle name="xl144" xfId="97"/>
    <cellStyle name="xl145" xfId="98"/>
    <cellStyle name="xl146" xfId="99"/>
    <cellStyle name="xl147" xfId="100"/>
    <cellStyle name="xl148" xfId="101"/>
    <cellStyle name="xl149" xfId="102"/>
    <cellStyle name="xl150" xfId="103"/>
    <cellStyle name="xl151" xfId="104"/>
    <cellStyle name="xl152" xfId="105"/>
    <cellStyle name="xl153" xfId="106"/>
    <cellStyle name="xl154" xfId="107"/>
    <cellStyle name="xl155" xfId="108"/>
    <cellStyle name="xl156" xfId="109"/>
    <cellStyle name="xl157" xfId="110"/>
    <cellStyle name="xl158" xfId="111"/>
    <cellStyle name="xl159" xfId="112"/>
    <cellStyle name="xl160" xfId="113"/>
    <cellStyle name="xl161" xfId="114"/>
    <cellStyle name="xl162" xfId="115"/>
    <cellStyle name="xl163" xfId="116"/>
    <cellStyle name="xl164" xfId="117"/>
    <cellStyle name="xl165" xfId="118"/>
    <cellStyle name="xl166" xfId="119"/>
    <cellStyle name="xl167" xfId="120"/>
    <cellStyle name="xl168" xfId="121"/>
    <cellStyle name="xl169" xfId="122"/>
    <cellStyle name="xl170" xfId="123"/>
    <cellStyle name="xl171" xfId="124"/>
    <cellStyle name="xl172" xfId="125"/>
    <cellStyle name="xl173" xfId="126"/>
    <cellStyle name="xl174" xfId="127"/>
    <cellStyle name="xl175" xfId="128"/>
    <cellStyle name="xl176" xfId="129"/>
    <cellStyle name="xl177" xfId="130"/>
    <cellStyle name="xl178" xfId="131"/>
    <cellStyle name="xl179" xfId="132"/>
    <cellStyle name="xl180" xfId="133"/>
    <cellStyle name="xl181" xfId="134"/>
    <cellStyle name="xl182" xfId="135"/>
    <cellStyle name="xl183" xfId="136"/>
    <cellStyle name="xl184" xfId="137"/>
    <cellStyle name="xl185" xfId="138"/>
    <cellStyle name="xl186" xfId="139"/>
    <cellStyle name="xl187" xfId="140"/>
    <cellStyle name="xl188" xfId="141"/>
    <cellStyle name="xl189" xfId="142"/>
    <cellStyle name="xl190" xfId="143"/>
    <cellStyle name="xl191" xfId="144"/>
    <cellStyle name="xl192" xfId="145"/>
    <cellStyle name="xl193" xfId="146"/>
    <cellStyle name="xl194" xfId="147"/>
    <cellStyle name="xl195" xfId="148"/>
    <cellStyle name="xl196" xfId="149"/>
    <cellStyle name="xl197" xfId="150"/>
    <cellStyle name="xl198" xfId="151"/>
    <cellStyle name="xl199" xfId="152"/>
    <cellStyle name="xl200" xfId="153"/>
    <cellStyle name="xl21" xfId="30"/>
    <cellStyle name="xl22" xfId="1"/>
    <cellStyle name="xl22 2" xfId="37"/>
    <cellStyle name="xl23" xfId="9"/>
    <cellStyle name="xl23 2" xfId="39"/>
    <cellStyle name="xl24" xfId="10"/>
    <cellStyle name="xl24 2" xfId="40"/>
    <cellStyle name="xl25" xfId="13"/>
    <cellStyle name="xl25 2" xfId="42"/>
    <cellStyle name="xl26" xfId="15"/>
    <cellStyle name="xl26 2" xfId="45"/>
    <cellStyle name="xl27" xfId="19"/>
    <cellStyle name="xl27 2" xfId="38"/>
    <cellStyle name="xl28" xfId="20"/>
    <cellStyle name="xl28 2" xfId="46"/>
    <cellStyle name="xl29" xfId="21"/>
    <cellStyle name="xl30" xfId="24"/>
    <cellStyle name="xl31" xfId="31"/>
    <cellStyle name="xl31 2" xfId="49"/>
    <cellStyle name="xl32" xfId="7"/>
    <cellStyle name="xl33" xfId="16"/>
    <cellStyle name="xl33 2" xfId="41"/>
    <cellStyle name="xl34" xfId="32"/>
    <cellStyle name="xl35" xfId="11"/>
    <cellStyle name="xl36" xfId="2"/>
    <cellStyle name="xl37" xfId="3"/>
    <cellStyle name="xl38" xfId="8"/>
    <cellStyle name="xl38 2" xfId="51"/>
    <cellStyle name="xl39" xfId="17"/>
    <cellStyle name="xl40" xfId="33"/>
    <cellStyle name="xl40 2" xfId="44"/>
    <cellStyle name="xl41" xfId="4"/>
    <cellStyle name="xl42" xfId="5"/>
    <cellStyle name="xl43" xfId="6"/>
    <cellStyle name="xl43 2" xfId="48"/>
    <cellStyle name="xl44" xfId="12"/>
    <cellStyle name="xl44 2" xfId="47"/>
    <cellStyle name="xl45" xfId="14"/>
    <cellStyle name="xl46" xfId="18"/>
    <cellStyle name="xl46 2" xfId="50"/>
    <cellStyle name="xl47" xfId="23"/>
    <cellStyle name="xl47 2" xfId="52"/>
    <cellStyle name="xl48" xfId="34"/>
    <cellStyle name="xl49" xfId="35"/>
    <cellStyle name="xl49 2" xfId="43"/>
    <cellStyle name="xl50" xfId="154"/>
    <cellStyle name="xl51" xfId="155"/>
    <cellStyle name="xl52" xfId="156"/>
    <cellStyle name="xl53" xfId="157"/>
    <cellStyle name="xl54" xfId="158"/>
    <cellStyle name="xl55" xfId="159"/>
    <cellStyle name="xl56" xfId="160"/>
    <cellStyle name="xl57" xfId="161"/>
    <cellStyle name="xl58" xfId="162"/>
    <cellStyle name="xl59" xfId="163"/>
    <cellStyle name="xl60" xfId="164"/>
    <cellStyle name="xl61" xfId="165"/>
    <cellStyle name="xl62" xfId="166"/>
    <cellStyle name="xl63" xfId="167"/>
    <cellStyle name="xl64" xfId="168"/>
    <cellStyle name="xl65" xfId="169"/>
    <cellStyle name="xl66" xfId="170"/>
    <cellStyle name="xl67" xfId="171"/>
    <cellStyle name="xl68" xfId="172"/>
    <cellStyle name="xl69" xfId="173"/>
    <cellStyle name="xl70" xfId="174"/>
    <cellStyle name="xl71" xfId="175"/>
    <cellStyle name="xl72" xfId="176"/>
    <cellStyle name="xl73" xfId="177"/>
    <cellStyle name="xl74" xfId="178"/>
    <cellStyle name="xl75" xfId="179"/>
    <cellStyle name="xl76" xfId="180"/>
    <cellStyle name="xl77" xfId="181"/>
    <cellStyle name="xl78" xfId="182"/>
    <cellStyle name="xl79" xfId="183"/>
    <cellStyle name="xl80" xfId="184"/>
    <cellStyle name="xl81" xfId="185"/>
    <cellStyle name="xl82" xfId="186"/>
    <cellStyle name="xl83" xfId="187"/>
    <cellStyle name="xl84" xfId="188"/>
    <cellStyle name="xl85" xfId="189"/>
    <cellStyle name="xl86" xfId="190"/>
    <cellStyle name="xl87" xfId="191"/>
    <cellStyle name="xl88" xfId="192"/>
    <cellStyle name="xl89" xfId="193"/>
    <cellStyle name="xl90" xfId="194"/>
    <cellStyle name="xl91" xfId="195"/>
    <cellStyle name="xl92" xfId="196"/>
    <cellStyle name="xl93" xfId="197"/>
    <cellStyle name="xl94" xfId="198"/>
    <cellStyle name="xl95" xfId="199"/>
    <cellStyle name="xl96" xfId="200"/>
    <cellStyle name="xl97" xfId="201"/>
    <cellStyle name="xl98" xfId="202"/>
    <cellStyle name="xl99" xfId="203"/>
    <cellStyle name="Обычный" xfId="0" builtinId="0"/>
    <cellStyle name="Обычный 2" xfId="36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9" zoomScale="90" zoomScaleNormal="90" zoomScaleSheetLayoutView="70" zoomScalePageLayoutView="70" workbookViewId="0">
      <selection activeCell="J14" sqref="J14"/>
    </sheetView>
  </sheetViews>
  <sheetFormatPr defaultColWidth="9.140625" defaultRowHeight="15"/>
  <cols>
    <col min="1" max="1" width="30.28515625" style="46" customWidth="1"/>
    <col min="2" max="2" width="50.85546875" style="46" customWidth="1"/>
    <col min="3" max="4" width="20.28515625" style="46" customWidth="1"/>
    <col min="5" max="5" width="18.7109375" style="46" customWidth="1"/>
    <col min="6" max="6" width="42.5703125" style="46" customWidth="1"/>
    <col min="7" max="16384" width="9.140625" style="46"/>
  </cols>
  <sheetData>
    <row r="1" spans="1:6" ht="17.100000000000001" customHeight="1">
      <c r="A1" s="1"/>
      <c r="B1" s="7"/>
      <c r="C1" s="57"/>
      <c r="D1" s="50"/>
      <c r="E1" s="8"/>
      <c r="F1" s="1"/>
    </row>
    <row r="2" spans="1:6" ht="17.100000000000001" customHeight="1">
      <c r="A2" s="1"/>
      <c r="B2" s="47"/>
      <c r="C2" s="57"/>
      <c r="D2" s="50"/>
      <c r="E2" s="8"/>
      <c r="F2" s="1"/>
    </row>
    <row r="3" spans="1:6" ht="14.1" customHeight="1">
      <c r="A3" s="1"/>
      <c r="B3" s="9"/>
      <c r="C3" s="48"/>
      <c r="D3" s="48"/>
      <c r="E3" s="8"/>
      <c r="F3" s="1"/>
    </row>
    <row r="4" spans="1:6" ht="14.1" customHeight="1">
      <c r="A4" s="1"/>
      <c r="B4" s="10"/>
      <c r="C4" s="49"/>
      <c r="D4" s="49"/>
      <c r="E4" s="8"/>
      <c r="F4" s="1"/>
    </row>
    <row r="5" spans="1:6" ht="14.1" customHeight="1">
      <c r="A5" s="1"/>
      <c r="B5" s="9"/>
      <c r="C5" s="11"/>
      <c r="D5" s="11"/>
      <c r="E5" s="8"/>
      <c r="F5" s="1"/>
    </row>
    <row r="6" spans="1:6" ht="33.6" customHeight="1">
      <c r="A6" s="1"/>
      <c r="B6" s="58" t="s">
        <v>112</v>
      </c>
      <c r="C6" s="59"/>
      <c r="D6" s="59"/>
      <c r="E6" s="59"/>
      <c r="F6" s="51"/>
    </row>
    <row r="7" spans="1:6" ht="15" customHeight="1">
      <c r="A7" s="1"/>
      <c r="B7" s="12"/>
      <c r="C7" s="12"/>
      <c r="D7" s="12"/>
      <c r="E7" s="8"/>
      <c r="F7" s="1"/>
    </row>
    <row r="8" spans="1:6" ht="21.6" customHeight="1">
      <c r="A8" s="1"/>
      <c r="B8" s="60" t="s">
        <v>113</v>
      </c>
      <c r="C8" s="61"/>
      <c r="D8" s="61"/>
      <c r="E8" s="61"/>
      <c r="F8" s="1"/>
    </row>
    <row r="9" spans="1:6" ht="24.75" customHeight="1">
      <c r="A9" s="1"/>
      <c r="B9" s="7"/>
      <c r="C9" s="11"/>
      <c r="D9" s="13" t="s">
        <v>94</v>
      </c>
      <c r="E9" s="8"/>
      <c r="F9" s="1"/>
    </row>
    <row r="10" spans="1:6" ht="11.45" customHeight="1">
      <c r="A10" s="62" t="s">
        <v>37</v>
      </c>
      <c r="B10" s="64" t="s">
        <v>38</v>
      </c>
      <c r="C10" s="66" t="s">
        <v>96</v>
      </c>
      <c r="D10" s="68" t="s">
        <v>114</v>
      </c>
      <c r="E10" s="70" t="s">
        <v>39</v>
      </c>
      <c r="F10" s="55" t="s">
        <v>36</v>
      </c>
    </row>
    <row r="11" spans="1:6" ht="44.45" customHeight="1">
      <c r="A11" s="63"/>
      <c r="B11" s="65"/>
      <c r="C11" s="67"/>
      <c r="D11" s="69"/>
      <c r="E11" s="71"/>
      <c r="F11" s="56"/>
    </row>
    <row r="12" spans="1:6" ht="15" customHeight="1">
      <c r="A12" s="14" t="s">
        <v>40</v>
      </c>
      <c r="B12" s="15" t="s">
        <v>41</v>
      </c>
      <c r="C12" s="52">
        <v>146566659</v>
      </c>
      <c r="D12" s="16">
        <v>110982754.97</v>
      </c>
      <c r="E12" s="17">
        <f t="shared" ref="E12:E35" si="0">D12/C12*100</f>
        <v>75.721692591764679</v>
      </c>
      <c r="F12" s="53"/>
    </row>
    <row r="13" spans="1:6" ht="45">
      <c r="A13" s="14" t="s">
        <v>42</v>
      </c>
      <c r="B13" s="15" t="s">
        <v>43</v>
      </c>
      <c r="C13" s="52">
        <v>99998000</v>
      </c>
      <c r="D13" s="16">
        <v>65291135.299999997</v>
      </c>
      <c r="E13" s="17">
        <f t="shared" si="0"/>
        <v>65.292441148822974</v>
      </c>
      <c r="F13" s="54" t="s">
        <v>97</v>
      </c>
    </row>
    <row r="14" spans="1:6" ht="57.75">
      <c r="A14" s="14" t="s">
        <v>44</v>
      </c>
      <c r="B14" s="15" t="s">
        <v>45</v>
      </c>
      <c r="C14" s="52">
        <v>21083410</v>
      </c>
      <c r="D14" s="16">
        <v>15577448.210000001</v>
      </c>
      <c r="E14" s="17">
        <f t="shared" si="0"/>
        <v>73.884861177579907</v>
      </c>
      <c r="F14" s="53"/>
    </row>
    <row r="15" spans="1:6" ht="15.75">
      <c r="A15" s="14" t="s">
        <v>46</v>
      </c>
      <c r="B15" s="15" t="s">
        <v>47</v>
      </c>
      <c r="C15" s="52">
        <v>10628000</v>
      </c>
      <c r="D15" s="16">
        <v>10925516.48</v>
      </c>
      <c r="E15" s="17">
        <f t="shared" si="0"/>
        <v>102.79936469702673</v>
      </c>
      <c r="F15" s="53"/>
    </row>
    <row r="16" spans="1:6" ht="29.25">
      <c r="A16" s="14" t="s">
        <v>48</v>
      </c>
      <c r="B16" s="15" t="s">
        <v>49</v>
      </c>
      <c r="C16" s="52">
        <v>4625000</v>
      </c>
      <c r="D16" s="16">
        <v>7483719.8799999999</v>
      </c>
      <c r="E16" s="17">
        <f t="shared" si="0"/>
        <v>161.81015956756758</v>
      </c>
      <c r="F16" s="54"/>
    </row>
    <row r="17" spans="1:6" ht="29.25">
      <c r="A17" s="14" t="s">
        <v>98</v>
      </c>
      <c r="B17" s="15" t="s">
        <v>95</v>
      </c>
      <c r="C17" s="52">
        <v>0</v>
      </c>
      <c r="D17" s="16">
        <v>6854.49</v>
      </c>
      <c r="E17" s="17">
        <v>0</v>
      </c>
      <c r="F17" s="54"/>
    </row>
    <row r="18" spans="1:6" ht="15.75">
      <c r="A18" s="14" t="s">
        <v>51</v>
      </c>
      <c r="B18" s="15" t="s">
        <v>52</v>
      </c>
      <c r="C18" s="52">
        <v>1537000</v>
      </c>
      <c r="D18" s="16">
        <v>2511768.9</v>
      </c>
      <c r="E18" s="17">
        <f t="shared" si="0"/>
        <v>163.42022771633052</v>
      </c>
      <c r="F18" s="53"/>
    </row>
    <row r="19" spans="1:6" ht="57.75">
      <c r="A19" s="14" t="s">
        <v>53</v>
      </c>
      <c r="B19" s="15" t="s">
        <v>54</v>
      </c>
      <c r="C19" s="52">
        <v>940000</v>
      </c>
      <c r="D19" s="16">
        <v>923173.21</v>
      </c>
      <c r="E19" s="17">
        <f t="shared" si="0"/>
        <v>98.209915957446796</v>
      </c>
      <c r="F19" s="53"/>
    </row>
    <row r="20" spans="1:6" ht="15.75">
      <c r="A20" s="14" t="s">
        <v>55</v>
      </c>
      <c r="B20" s="15" t="s">
        <v>56</v>
      </c>
      <c r="C20" s="52">
        <v>5698000</v>
      </c>
      <c r="D20" s="16">
        <v>2930269.07</v>
      </c>
      <c r="E20" s="17">
        <f t="shared" si="0"/>
        <v>51.426273604773598</v>
      </c>
      <c r="F20" s="53"/>
    </row>
    <row r="21" spans="1:6" ht="30">
      <c r="A21" s="14" t="s">
        <v>57</v>
      </c>
      <c r="B21" s="15" t="s">
        <v>58</v>
      </c>
      <c r="C21" s="52">
        <v>1121000</v>
      </c>
      <c r="D21" s="16">
        <v>263856.45</v>
      </c>
      <c r="E21" s="17">
        <f t="shared" si="0"/>
        <v>23.537595896520966</v>
      </c>
      <c r="F21" s="54" t="s">
        <v>99</v>
      </c>
    </row>
    <row r="22" spans="1:6" ht="60">
      <c r="A22" s="14" t="s">
        <v>59</v>
      </c>
      <c r="B22" s="15" t="s">
        <v>60</v>
      </c>
      <c r="C22" s="52">
        <v>4577000</v>
      </c>
      <c r="D22" s="16">
        <v>2666412.62</v>
      </c>
      <c r="E22" s="17">
        <f t="shared" si="0"/>
        <v>58.256775617216519</v>
      </c>
      <c r="F22" s="54" t="s">
        <v>100</v>
      </c>
    </row>
    <row r="23" spans="1:6" ht="15.75">
      <c r="A23" s="14" t="s">
        <v>61</v>
      </c>
      <c r="B23" s="15" t="s">
        <v>62</v>
      </c>
      <c r="C23" s="52">
        <v>2485000</v>
      </c>
      <c r="D23" s="16">
        <v>1788118.72</v>
      </c>
      <c r="E23" s="17">
        <f t="shared" si="0"/>
        <v>71.956487726358148</v>
      </c>
      <c r="F23" s="53"/>
    </row>
    <row r="24" spans="1:6" ht="60.75" customHeight="1">
      <c r="A24" s="14" t="s">
        <v>63</v>
      </c>
      <c r="B24" s="15" t="s">
        <v>64</v>
      </c>
      <c r="C24" s="52">
        <v>3881000</v>
      </c>
      <c r="D24" s="16">
        <v>1663185.67</v>
      </c>
      <c r="E24" s="17">
        <f t="shared" si="0"/>
        <v>42.854565060551401</v>
      </c>
      <c r="F24" s="54" t="s">
        <v>101</v>
      </c>
    </row>
    <row r="25" spans="1:6" ht="36" customHeight="1">
      <c r="A25" s="14" t="s">
        <v>65</v>
      </c>
      <c r="B25" s="15" t="s">
        <v>66</v>
      </c>
      <c r="C25" s="52">
        <v>242610</v>
      </c>
      <c r="D25" s="16">
        <v>245699.88</v>
      </c>
      <c r="E25" s="17">
        <f t="shared" si="0"/>
        <v>101.2735996043032</v>
      </c>
      <c r="F25" s="53"/>
    </row>
    <row r="26" spans="1:6" ht="74.25" customHeight="1">
      <c r="A26" s="14" t="s">
        <v>67</v>
      </c>
      <c r="B26" s="15" t="s">
        <v>68</v>
      </c>
      <c r="C26" s="52">
        <v>1070000</v>
      </c>
      <c r="D26" s="16">
        <v>725829.49</v>
      </c>
      <c r="E26" s="17">
        <f t="shared" si="0"/>
        <v>67.834531775700938</v>
      </c>
      <c r="F26" s="54" t="s">
        <v>115</v>
      </c>
    </row>
    <row r="27" spans="1:6" ht="37.15" customHeight="1">
      <c r="A27" s="14" t="s">
        <v>69</v>
      </c>
      <c r="B27" s="15" t="s">
        <v>70</v>
      </c>
      <c r="C27" s="52">
        <v>595000</v>
      </c>
      <c r="D27" s="16">
        <v>595211.23</v>
      </c>
      <c r="E27" s="17">
        <f t="shared" si="0"/>
        <v>100.03550084033613</v>
      </c>
      <c r="F27" s="54"/>
    </row>
    <row r="28" spans="1:6" ht="29.25">
      <c r="A28" s="14" t="s">
        <v>71</v>
      </c>
      <c r="B28" s="15" t="s">
        <v>72</v>
      </c>
      <c r="C28" s="52">
        <v>521000</v>
      </c>
      <c r="D28" s="16">
        <v>10823174.82</v>
      </c>
      <c r="E28" s="17">
        <f t="shared" si="0"/>
        <v>2077.3848023032633</v>
      </c>
      <c r="F28" s="53"/>
    </row>
    <row r="29" spans="1:6" ht="15.75">
      <c r="A29" s="14" t="s">
        <v>73</v>
      </c>
      <c r="B29" s="15" t="s">
        <v>74</v>
      </c>
      <c r="C29" s="52">
        <v>364639</v>
      </c>
      <c r="D29" s="16">
        <v>417166.1</v>
      </c>
      <c r="E29" s="17">
        <v>0</v>
      </c>
      <c r="F29" s="54"/>
    </row>
    <row r="30" spans="1:6" ht="21" customHeight="1">
      <c r="A30" s="14" t="s">
        <v>75</v>
      </c>
      <c r="B30" s="15" t="s">
        <v>76</v>
      </c>
      <c r="C30" s="16">
        <v>623652227.35000002</v>
      </c>
      <c r="D30" s="16">
        <v>374604165.06999999</v>
      </c>
      <c r="E30" s="17">
        <f t="shared" si="0"/>
        <v>60.066195331612008</v>
      </c>
      <c r="F30" s="53"/>
    </row>
    <row r="31" spans="1:6" ht="47.25" customHeight="1">
      <c r="A31" s="14" t="s">
        <v>77</v>
      </c>
      <c r="B31" s="18" t="s">
        <v>78</v>
      </c>
      <c r="C31" s="16">
        <v>612457995.60000002</v>
      </c>
      <c r="D31" s="16">
        <v>373769981.63</v>
      </c>
      <c r="E31" s="17">
        <f t="shared" si="0"/>
        <v>61.027855675854617</v>
      </c>
      <c r="F31" s="53"/>
    </row>
    <row r="32" spans="1:6" ht="30">
      <c r="A32" s="19" t="s">
        <v>79</v>
      </c>
      <c r="B32" s="20" t="s">
        <v>80</v>
      </c>
      <c r="C32" s="21">
        <v>121300168.59999999</v>
      </c>
      <c r="D32" s="21">
        <v>103450868.59999999</v>
      </c>
      <c r="E32" s="17">
        <f t="shared" si="0"/>
        <v>85.285016330966585</v>
      </c>
      <c r="F32" s="53"/>
    </row>
    <row r="33" spans="1:6" ht="30">
      <c r="A33" s="19" t="s">
        <v>81</v>
      </c>
      <c r="B33" s="20" t="s">
        <v>82</v>
      </c>
      <c r="C33" s="21">
        <v>248984849.50999999</v>
      </c>
      <c r="D33" s="21">
        <v>122566031.8</v>
      </c>
      <c r="E33" s="17">
        <f t="shared" si="0"/>
        <v>49.226301134871811</v>
      </c>
      <c r="F33" s="54" t="s">
        <v>102</v>
      </c>
    </row>
    <row r="34" spans="1:6" ht="30">
      <c r="A34" s="19" t="s">
        <v>83</v>
      </c>
      <c r="B34" s="20" t="s">
        <v>84</v>
      </c>
      <c r="C34" s="21">
        <v>193625722.83000001</v>
      </c>
      <c r="D34" s="21">
        <v>121723882.52</v>
      </c>
      <c r="E34" s="17">
        <f t="shared" si="0"/>
        <v>62.865553574651557</v>
      </c>
      <c r="F34" s="54" t="s">
        <v>102</v>
      </c>
    </row>
    <row r="35" spans="1:6" ht="30">
      <c r="A35" s="19" t="s">
        <v>85</v>
      </c>
      <c r="B35" s="20" t="s">
        <v>86</v>
      </c>
      <c r="C35" s="21">
        <v>48547254.659999996</v>
      </c>
      <c r="D35" s="21">
        <v>26029198.710000001</v>
      </c>
      <c r="E35" s="17">
        <f t="shared" si="0"/>
        <v>53.616211446548569</v>
      </c>
      <c r="F35" s="54" t="s">
        <v>102</v>
      </c>
    </row>
    <row r="36" spans="1:6" ht="19.899999999999999" customHeight="1">
      <c r="A36" s="14" t="s">
        <v>87</v>
      </c>
      <c r="B36" s="15" t="s">
        <v>88</v>
      </c>
      <c r="C36" s="16">
        <v>11194231.75</v>
      </c>
      <c r="D36" s="16">
        <v>2905657.51</v>
      </c>
      <c r="E36" s="17">
        <v>0.8</v>
      </c>
      <c r="F36" s="53"/>
    </row>
    <row r="37" spans="1:6" ht="98.25" customHeight="1">
      <c r="A37" s="14" t="s">
        <v>103</v>
      </c>
      <c r="B37" s="15" t="s">
        <v>104</v>
      </c>
      <c r="C37" s="16">
        <v>0</v>
      </c>
      <c r="D37" s="16">
        <v>13786.25</v>
      </c>
      <c r="E37" s="17">
        <v>0</v>
      </c>
      <c r="F37" s="53"/>
    </row>
    <row r="38" spans="1:6" ht="58.15" customHeight="1">
      <c r="A38" s="14" t="s">
        <v>89</v>
      </c>
      <c r="B38" s="15" t="s">
        <v>90</v>
      </c>
      <c r="C38" s="16" t="s">
        <v>50</v>
      </c>
      <c r="D38" s="16">
        <v>-2085260.32</v>
      </c>
      <c r="E38" s="17">
        <v>0</v>
      </c>
      <c r="F38" s="53"/>
    </row>
    <row r="39" spans="1:6" ht="16.5" thickBot="1">
      <c r="A39" s="22"/>
      <c r="B39" s="23" t="s">
        <v>91</v>
      </c>
      <c r="C39" s="16">
        <f>C12+C30</f>
        <v>770218886.35000002</v>
      </c>
      <c r="D39" s="24">
        <f>D12+D30</f>
        <v>485586920.03999996</v>
      </c>
      <c r="E39" s="17">
        <f>D39/C39*100</f>
        <v>63.045314604158044</v>
      </c>
      <c r="F39" s="53"/>
    </row>
    <row r="40" spans="1:6" ht="12.95" customHeight="1">
      <c r="B40" s="10"/>
      <c r="C40" s="25"/>
      <c r="D40" s="25"/>
      <c r="E40" s="25"/>
    </row>
    <row r="41" spans="1:6" ht="12.95" customHeight="1">
      <c r="C41" s="26"/>
      <c r="D41" s="26"/>
      <c r="E41" s="26"/>
    </row>
  </sheetData>
  <mergeCells count="9">
    <mergeCell ref="F10:F11"/>
    <mergeCell ref="C1:C2"/>
    <mergeCell ref="B6:E6"/>
    <mergeCell ref="B8:E8"/>
    <mergeCell ref="A10:A11"/>
    <mergeCell ref="B10:B11"/>
    <mergeCell ref="C10:C11"/>
    <mergeCell ref="D10:D11"/>
    <mergeCell ref="E10:E11"/>
  </mergeCells>
  <pageMargins left="0.78740157480314965" right="0.39370078740157483" top="0.59055118110236227" bottom="0.39370078740157483" header="0" footer="0"/>
  <pageSetup paperSize="9" scale="45" fitToWidth="2" fitToHeight="0" orientation="portrait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3"/>
  <sheetViews>
    <sheetView zoomScale="90" zoomScaleNormal="90" workbookViewId="0">
      <selection activeCell="F35" sqref="F35"/>
    </sheetView>
  </sheetViews>
  <sheetFormatPr defaultColWidth="9.140625" defaultRowHeight="15"/>
  <cols>
    <col min="1" max="1" width="24" style="1" customWidth="1"/>
    <col min="2" max="2" width="15.42578125" style="1" customWidth="1"/>
    <col min="3" max="4" width="15" style="1" customWidth="1"/>
    <col min="5" max="5" width="16.42578125" style="1" customWidth="1"/>
    <col min="6" max="6" width="62.140625" style="1" customWidth="1"/>
    <col min="7" max="7" width="9.140625" style="1" customWidth="1"/>
    <col min="8" max="16384" width="9.140625" style="1"/>
  </cols>
  <sheetData>
    <row r="2" spans="1:7" ht="51" customHeight="1">
      <c r="A2" s="27"/>
      <c r="B2" s="74" t="s">
        <v>111</v>
      </c>
      <c r="C2" s="74"/>
      <c r="D2" s="74"/>
      <c r="E2" s="74"/>
      <c r="F2" s="27"/>
      <c r="G2" s="2"/>
    </row>
    <row r="3" spans="1:7">
      <c r="A3" s="28"/>
      <c r="B3" s="29"/>
      <c r="C3" s="30"/>
      <c r="D3" s="30"/>
      <c r="E3" s="30"/>
      <c r="F3" s="30"/>
      <c r="G3" s="2"/>
    </row>
    <row r="4" spans="1:7">
      <c r="A4" s="75"/>
      <c r="B4" s="76"/>
      <c r="C4" s="76"/>
      <c r="D4" s="76"/>
      <c r="E4" s="76"/>
      <c r="F4" s="76"/>
      <c r="G4" s="2"/>
    </row>
    <row r="5" spans="1:7" s="4" customFormat="1">
      <c r="A5" s="77" t="s">
        <v>1</v>
      </c>
      <c r="B5" s="79" t="s">
        <v>92</v>
      </c>
      <c r="C5" s="81" t="s">
        <v>2</v>
      </c>
      <c r="D5" s="83" t="s">
        <v>3</v>
      </c>
      <c r="E5" s="84"/>
      <c r="F5" s="85" t="s">
        <v>36</v>
      </c>
      <c r="G5" s="3"/>
    </row>
    <row r="6" spans="1:7" s="4" customFormat="1" ht="61.9" customHeight="1">
      <c r="A6" s="78"/>
      <c r="B6" s="80"/>
      <c r="C6" s="82"/>
      <c r="D6" s="44" t="s">
        <v>4</v>
      </c>
      <c r="E6" s="31" t="s">
        <v>35</v>
      </c>
      <c r="F6" s="86"/>
      <c r="G6" s="3"/>
    </row>
    <row r="7" spans="1:7">
      <c r="A7" s="32">
        <v>1</v>
      </c>
      <c r="B7" s="32">
        <v>2</v>
      </c>
      <c r="C7" s="32">
        <v>3</v>
      </c>
      <c r="D7" s="33">
        <v>4</v>
      </c>
      <c r="E7" s="33">
        <v>5</v>
      </c>
      <c r="F7" s="34">
        <v>6</v>
      </c>
      <c r="G7" s="2"/>
    </row>
    <row r="8" spans="1:7">
      <c r="A8" s="35" t="s">
        <v>6</v>
      </c>
      <c r="B8" s="43">
        <v>2576834</v>
      </c>
      <c r="C8" s="43">
        <v>1878414.03</v>
      </c>
      <c r="D8" s="36">
        <f t="shared" ref="D8:D38" si="0">C8/B8*100</f>
        <v>72.896198590984127</v>
      </c>
      <c r="E8" s="37">
        <f>C8-B8</f>
        <v>-698419.97</v>
      </c>
      <c r="F8" s="38" t="s">
        <v>107</v>
      </c>
      <c r="G8" s="2"/>
    </row>
    <row r="9" spans="1:7">
      <c r="A9" s="35" t="s">
        <v>7</v>
      </c>
      <c r="B9" s="43">
        <v>1601100</v>
      </c>
      <c r="C9" s="43">
        <v>1470724.55</v>
      </c>
      <c r="D9" s="36">
        <f t="shared" si="0"/>
        <v>91.857132596340023</v>
      </c>
      <c r="E9" s="37">
        <f t="shared" ref="E9:E38" si="1">C9-B9</f>
        <v>-130375.44999999995</v>
      </c>
      <c r="F9" s="38"/>
      <c r="G9" s="2"/>
    </row>
    <row r="10" spans="1:7">
      <c r="A10" s="35" t="s">
        <v>9</v>
      </c>
      <c r="B10" s="43">
        <v>52317662.350000001</v>
      </c>
      <c r="C10" s="43">
        <v>38021175.689999998</v>
      </c>
      <c r="D10" s="36">
        <f t="shared" si="0"/>
        <v>72.673689882476182</v>
      </c>
      <c r="E10" s="37">
        <f t="shared" si="1"/>
        <v>-14296486.660000004</v>
      </c>
      <c r="F10" s="38" t="s">
        <v>107</v>
      </c>
      <c r="G10" s="2"/>
    </row>
    <row r="11" spans="1:7">
      <c r="A11" s="35" t="s">
        <v>10</v>
      </c>
      <c r="B11" s="43">
        <v>2900</v>
      </c>
      <c r="C11" s="43">
        <v>2023</v>
      </c>
      <c r="D11" s="36">
        <f t="shared" si="0"/>
        <v>69.758620689655174</v>
      </c>
      <c r="E11" s="37">
        <f t="shared" si="1"/>
        <v>-877</v>
      </c>
      <c r="F11" s="38" t="s">
        <v>106</v>
      </c>
      <c r="G11" s="2"/>
    </row>
    <row r="12" spans="1:7">
      <c r="A12" s="35" t="s">
        <v>11</v>
      </c>
      <c r="B12" s="43">
        <v>8230600</v>
      </c>
      <c r="C12" s="43">
        <v>5917358.8200000003</v>
      </c>
      <c r="D12" s="36">
        <f t="shared" si="0"/>
        <v>71.89462274925279</v>
      </c>
      <c r="E12" s="37">
        <f t="shared" si="1"/>
        <v>-2313241.1799999997</v>
      </c>
      <c r="F12" s="38" t="s">
        <v>107</v>
      </c>
      <c r="G12" s="2"/>
    </row>
    <row r="13" spans="1:7">
      <c r="A13" s="35" t="s">
        <v>12</v>
      </c>
      <c r="B13" s="43">
        <v>66083631.5</v>
      </c>
      <c r="C13" s="43">
        <v>51808914.859999999</v>
      </c>
      <c r="D13" s="36">
        <f t="shared" si="0"/>
        <v>78.399013014289324</v>
      </c>
      <c r="E13" s="37">
        <f t="shared" si="1"/>
        <v>-14274716.640000001</v>
      </c>
      <c r="F13" s="38"/>
      <c r="G13" s="2"/>
    </row>
    <row r="14" spans="1:7">
      <c r="A14" s="35" t="s">
        <v>5</v>
      </c>
      <c r="B14" s="43">
        <v>509800</v>
      </c>
      <c r="C14" s="43">
        <v>289252.38</v>
      </c>
      <c r="D14" s="36">
        <f t="shared" si="0"/>
        <v>56.738403295409967</v>
      </c>
      <c r="E14" s="37">
        <f t="shared" si="1"/>
        <v>-220547.62</v>
      </c>
      <c r="F14" s="38" t="s">
        <v>107</v>
      </c>
      <c r="G14" s="2"/>
    </row>
    <row r="15" spans="1:7">
      <c r="A15" s="35" t="s">
        <v>13</v>
      </c>
      <c r="B15" s="43">
        <v>2475640</v>
      </c>
      <c r="C15" s="43">
        <v>1757910.29</v>
      </c>
      <c r="D15" s="36">
        <f t="shared" si="0"/>
        <v>71.008316637313982</v>
      </c>
      <c r="E15" s="37">
        <f t="shared" si="1"/>
        <v>-717729.71</v>
      </c>
      <c r="F15" s="38" t="s">
        <v>107</v>
      </c>
      <c r="G15" s="2"/>
    </row>
    <row r="16" spans="1:7">
      <c r="A16" s="35" t="s">
        <v>8</v>
      </c>
      <c r="B16" s="43">
        <v>1314576</v>
      </c>
      <c r="C16" s="43">
        <v>790039.99</v>
      </c>
      <c r="D16" s="36">
        <f t="shared" si="0"/>
        <v>60.098464447852386</v>
      </c>
      <c r="E16" s="37">
        <f t="shared" si="1"/>
        <v>-524536.01</v>
      </c>
      <c r="F16" s="38" t="s">
        <v>106</v>
      </c>
      <c r="G16" s="2"/>
    </row>
    <row r="17" spans="1:7">
      <c r="A17" s="35" t="s">
        <v>93</v>
      </c>
      <c r="B17" s="43">
        <v>63161.84</v>
      </c>
      <c r="C17" s="43">
        <v>6000</v>
      </c>
      <c r="D17" s="36">
        <f t="shared" si="0"/>
        <v>9.4994066037341529</v>
      </c>
      <c r="E17" s="37">
        <f t="shared" si="1"/>
        <v>-57161.84</v>
      </c>
      <c r="F17" s="38" t="s">
        <v>106</v>
      </c>
      <c r="G17" s="2"/>
    </row>
    <row r="18" spans="1:7" ht="30">
      <c r="A18" s="35" t="s">
        <v>14</v>
      </c>
      <c r="B18" s="43">
        <v>1022889.75</v>
      </c>
      <c r="C18" s="43">
        <v>319800</v>
      </c>
      <c r="D18" s="36">
        <f t="shared" si="0"/>
        <v>31.264366467647175</v>
      </c>
      <c r="E18" s="37">
        <f t="shared" si="1"/>
        <v>-703089.75</v>
      </c>
      <c r="F18" s="38" t="s">
        <v>109</v>
      </c>
      <c r="G18" s="2"/>
    </row>
    <row r="19" spans="1:7" ht="30">
      <c r="A19" s="35" t="s">
        <v>15</v>
      </c>
      <c r="B19" s="43">
        <v>93340669.290000007</v>
      </c>
      <c r="C19" s="43">
        <v>25795926.699999999</v>
      </c>
      <c r="D19" s="36">
        <f t="shared" si="0"/>
        <v>27.636320690881988</v>
      </c>
      <c r="E19" s="37">
        <f t="shared" si="1"/>
        <v>-67544742.590000004</v>
      </c>
      <c r="F19" s="38" t="s">
        <v>109</v>
      </c>
      <c r="G19" s="2"/>
    </row>
    <row r="20" spans="1:7" ht="33.75" customHeight="1">
      <c r="A20" s="35" t="s">
        <v>105</v>
      </c>
      <c r="B20" s="43">
        <v>320390</v>
      </c>
      <c r="C20" s="43">
        <v>320390</v>
      </c>
      <c r="D20" s="36">
        <f t="shared" si="0"/>
        <v>100</v>
      </c>
      <c r="E20" s="37">
        <f t="shared" si="1"/>
        <v>0</v>
      </c>
      <c r="F20" s="38"/>
      <c r="G20" s="2"/>
    </row>
    <row r="21" spans="1:7" ht="33.75" customHeight="1">
      <c r="A21" s="35" t="s">
        <v>16</v>
      </c>
      <c r="B21" s="43">
        <v>1563345.86</v>
      </c>
      <c r="C21" s="43">
        <v>259190</v>
      </c>
      <c r="D21" s="36">
        <f t="shared" si="0"/>
        <v>16.579184851648883</v>
      </c>
      <c r="E21" s="37">
        <f t="shared" si="1"/>
        <v>-1304155.8600000001</v>
      </c>
      <c r="F21" s="38" t="s">
        <v>109</v>
      </c>
      <c r="G21" s="2"/>
    </row>
    <row r="22" spans="1:7" ht="30">
      <c r="A22" s="35" t="s">
        <v>17</v>
      </c>
      <c r="B22" s="43">
        <v>28284895.73</v>
      </c>
      <c r="C22" s="43">
        <v>20337735.170000002</v>
      </c>
      <c r="D22" s="36">
        <f t="shared" si="0"/>
        <v>71.903164728406793</v>
      </c>
      <c r="E22" s="37">
        <f t="shared" si="1"/>
        <v>-7947160.5599999987</v>
      </c>
      <c r="F22" s="38" t="s">
        <v>109</v>
      </c>
      <c r="G22" s="2"/>
    </row>
    <row r="23" spans="1:7" ht="31.5" customHeight="1">
      <c r="A23" s="35" t="s">
        <v>18</v>
      </c>
      <c r="B23" s="43">
        <v>41392374.280000001</v>
      </c>
      <c r="C23" s="43">
        <v>16544117.57</v>
      </c>
      <c r="D23" s="36">
        <f t="shared" si="0"/>
        <v>39.968998777617351</v>
      </c>
      <c r="E23" s="37">
        <f t="shared" si="1"/>
        <v>-24848256.710000001</v>
      </c>
      <c r="F23" s="38" t="s">
        <v>110</v>
      </c>
      <c r="G23" s="2"/>
    </row>
    <row r="24" spans="1:7" ht="34.5" customHeight="1">
      <c r="A24" s="35" t="s">
        <v>19</v>
      </c>
      <c r="B24" s="43">
        <v>8779082.2100000009</v>
      </c>
      <c r="C24" s="43">
        <v>4919618.93</v>
      </c>
      <c r="D24" s="36">
        <f t="shared" si="0"/>
        <v>56.037964018564523</v>
      </c>
      <c r="E24" s="37">
        <f t="shared" si="1"/>
        <v>-3859463.2800000012</v>
      </c>
      <c r="F24" s="38" t="s">
        <v>116</v>
      </c>
      <c r="G24" s="2"/>
    </row>
    <row r="25" spans="1:7" ht="32.25" customHeight="1">
      <c r="A25" s="35" t="s">
        <v>20</v>
      </c>
      <c r="B25" s="43">
        <v>5202810.75</v>
      </c>
      <c r="C25" s="43">
        <v>5079236.83</v>
      </c>
      <c r="D25" s="36">
        <f t="shared" si="0"/>
        <v>97.624862291983234</v>
      </c>
      <c r="E25" s="37">
        <f t="shared" si="1"/>
        <v>-123573.91999999993</v>
      </c>
      <c r="F25" s="38"/>
      <c r="G25" s="2"/>
    </row>
    <row r="26" spans="1:7" ht="32.25" customHeight="1">
      <c r="A26" s="35" t="s">
        <v>21</v>
      </c>
      <c r="B26" s="43">
        <v>10416060.9</v>
      </c>
      <c r="C26" s="43">
        <v>10173450.9</v>
      </c>
      <c r="D26" s="36">
        <f t="shared" si="0"/>
        <v>97.670808549132033</v>
      </c>
      <c r="E26" s="37">
        <f t="shared" si="1"/>
        <v>-242610</v>
      </c>
      <c r="F26" s="38"/>
      <c r="G26" s="2"/>
    </row>
    <row r="27" spans="1:7">
      <c r="A27" s="35" t="s">
        <v>22</v>
      </c>
      <c r="B27" s="43">
        <v>91746856.060000002</v>
      </c>
      <c r="C27" s="43">
        <v>59324063.049999997</v>
      </c>
      <c r="D27" s="36">
        <f t="shared" si="0"/>
        <v>64.660595030312138</v>
      </c>
      <c r="E27" s="37">
        <f t="shared" si="1"/>
        <v>-32422793.010000005</v>
      </c>
      <c r="F27" s="38" t="s">
        <v>107</v>
      </c>
      <c r="G27" s="2"/>
    </row>
    <row r="28" spans="1:7">
      <c r="A28" s="35" t="s">
        <v>23</v>
      </c>
      <c r="B28" s="43">
        <v>260266568.03</v>
      </c>
      <c r="C28" s="43">
        <v>168775775.97999999</v>
      </c>
      <c r="D28" s="36">
        <f t="shared" si="0"/>
        <v>64.847274568336346</v>
      </c>
      <c r="E28" s="37">
        <f t="shared" si="1"/>
        <v>-91490792.050000012</v>
      </c>
      <c r="F28" s="38" t="s">
        <v>107</v>
      </c>
      <c r="G28" s="2"/>
    </row>
    <row r="29" spans="1:7">
      <c r="A29" s="35" t="s">
        <v>24</v>
      </c>
      <c r="B29" s="43">
        <v>34848609.920000002</v>
      </c>
      <c r="C29" s="43">
        <v>22523431.789999999</v>
      </c>
      <c r="D29" s="36">
        <f t="shared" si="0"/>
        <v>64.632224475253892</v>
      </c>
      <c r="E29" s="37">
        <f t="shared" si="1"/>
        <v>-12325178.130000003</v>
      </c>
      <c r="F29" s="38" t="s">
        <v>107</v>
      </c>
      <c r="G29" s="2"/>
    </row>
    <row r="30" spans="1:7" ht="30">
      <c r="A30" s="35" t="s">
        <v>25</v>
      </c>
      <c r="B30" s="43">
        <v>501010.1</v>
      </c>
      <c r="C30" s="43">
        <v>287997.09999999998</v>
      </c>
      <c r="D30" s="36">
        <f t="shared" si="0"/>
        <v>57.483292252990502</v>
      </c>
      <c r="E30" s="37">
        <f t="shared" si="1"/>
        <v>-213013</v>
      </c>
      <c r="F30" s="38" t="s">
        <v>108</v>
      </c>
      <c r="G30" s="2"/>
    </row>
    <row r="31" spans="1:7" ht="30">
      <c r="A31" s="35" t="s">
        <v>26</v>
      </c>
      <c r="B31" s="43">
        <v>19880567.579999998</v>
      </c>
      <c r="C31" s="43">
        <v>9952380.5800000001</v>
      </c>
      <c r="D31" s="36">
        <f t="shared" si="0"/>
        <v>50.060847307056619</v>
      </c>
      <c r="E31" s="37">
        <f t="shared" si="1"/>
        <v>-9928186.9999999981</v>
      </c>
      <c r="F31" s="38" t="s">
        <v>117</v>
      </c>
      <c r="G31" s="2"/>
    </row>
    <row r="32" spans="1:7" ht="35.25" customHeight="1">
      <c r="A32" s="35" t="s">
        <v>27</v>
      </c>
      <c r="B32" s="43">
        <v>59056212.469999999</v>
      </c>
      <c r="C32" s="43">
        <v>40877405.340000004</v>
      </c>
      <c r="D32" s="36">
        <f t="shared" si="0"/>
        <v>69.217790356544356</v>
      </c>
      <c r="E32" s="37">
        <f t="shared" si="1"/>
        <v>-18178807.129999995</v>
      </c>
      <c r="F32" s="38" t="s">
        <v>107</v>
      </c>
      <c r="G32" s="2"/>
    </row>
    <row r="33" spans="1:7" ht="30">
      <c r="A33" s="35" t="s">
        <v>28</v>
      </c>
      <c r="B33" s="43">
        <v>7872400</v>
      </c>
      <c r="C33" s="43">
        <v>2072397.26</v>
      </c>
      <c r="D33" s="36">
        <f t="shared" si="0"/>
        <v>26.32484706061684</v>
      </c>
      <c r="E33" s="37">
        <f t="shared" si="1"/>
        <v>-5800002.7400000002</v>
      </c>
      <c r="F33" s="38" t="s">
        <v>118</v>
      </c>
      <c r="G33" s="2"/>
    </row>
    <row r="34" spans="1:7">
      <c r="A34" s="35" t="s">
        <v>29</v>
      </c>
      <c r="B34" s="43">
        <v>1915800</v>
      </c>
      <c r="C34" s="43">
        <v>1719206.71</v>
      </c>
      <c r="D34" s="36">
        <f t="shared" si="0"/>
        <v>89.738318718029021</v>
      </c>
      <c r="E34" s="37">
        <f t="shared" si="1"/>
        <v>-196593.29000000004</v>
      </c>
      <c r="F34" s="38"/>
      <c r="G34" s="2"/>
    </row>
    <row r="35" spans="1:7">
      <c r="A35" s="35" t="s">
        <v>30</v>
      </c>
      <c r="B35" s="43">
        <v>2881153.31</v>
      </c>
      <c r="C35" s="43">
        <v>1907323.24</v>
      </c>
      <c r="D35" s="36">
        <f t="shared" si="0"/>
        <v>66.199991280575063</v>
      </c>
      <c r="E35" s="37">
        <f t="shared" si="1"/>
        <v>-973830.07000000007</v>
      </c>
      <c r="F35" s="38" t="s">
        <v>106</v>
      </c>
      <c r="G35" s="2"/>
    </row>
    <row r="36" spans="1:7">
      <c r="A36" s="35" t="s">
        <v>31</v>
      </c>
      <c r="B36" s="43">
        <v>450000</v>
      </c>
      <c r="C36" s="43">
        <v>450000</v>
      </c>
      <c r="D36" s="36">
        <f t="shared" si="0"/>
        <v>100</v>
      </c>
      <c r="E36" s="37">
        <f t="shared" si="1"/>
        <v>0</v>
      </c>
      <c r="F36" s="38"/>
      <c r="G36" s="2"/>
    </row>
    <row r="37" spans="1:7">
      <c r="A37" s="35" t="s">
        <v>32</v>
      </c>
      <c r="B37" s="43">
        <v>10000</v>
      </c>
      <c r="C37" s="43">
        <v>5000</v>
      </c>
      <c r="D37" s="36">
        <f t="shared" si="0"/>
        <v>50</v>
      </c>
      <c r="E37" s="37">
        <f t="shared" si="1"/>
        <v>-5000</v>
      </c>
      <c r="F37" s="38" t="s">
        <v>106</v>
      </c>
      <c r="G37" s="2"/>
    </row>
    <row r="38" spans="1:7">
      <c r="A38" s="35" t="s">
        <v>33</v>
      </c>
      <c r="B38" s="43">
        <v>67000</v>
      </c>
      <c r="C38" s="43">
        <v>2821.04</v>
      </c>
      <c r="D38" s="36">
        <f t="shared" si="0"/>
        <v>4.2105074626865671</v>
      </c>
      <c r="E38" s="37">
        <f t="shared" si="1"/>
        <v>-64178.96</v>
      </c>
      <c r="F38" s="38" t="s">
        <v>106</v>
      </c>
      <c r="G38" s="2"/>
    </row>
    <row r="39" spans="1:7">
      <c r="A39" s="39" t="s">
        <v>34</v>
      </c>
      <c r="B39" s="41">
        <f>SUM(B8:B38)</f>
        <v>804994601.92999995</v>
      </c>
      <c r="C39" s="41">
        <f>SUM(C8:C38)</f>
        <v>493589081.80000007</v>
      </c>
      <c r="D39" s="45">
        <f>C39/B39*100</f>
        <v>61.315825052317706</v>
      </c>
      <c r="E39" s="42">
        <f>C39-B39</f>
        <v>-311405520.12999988</v>
      </c>
      <c r="F39" s="40"/>
      <c r="G39" s="2"/>
    </row>
    <row r="40" spans="1:7">
      <c r="A40" s="6" t="s">
        <v>0</v>
      </c>
      <c r="C40" s="6"/>
      <c r="D40" s="6"/>
      <c r="E40" s="6"/>
      <c r="F40" s="6"/>
      <c r="G40" s="2"/>
    </row>
    <row r="41" spans="1:7">
      <c r="A41" s="72" t="s">
        <v>0</v>
      </c>
      <c r="B41" s="73"/>
      <c r="C41" s="73"/>
      <c r="D41" s="73"/>
      <c r="E41" s="73"/>
      <c r="F41" s="73"/>
      <c r="G41" s="2"/>
    </row>
    <row r="42" spans="1:7">
      <c r="A42" s="5" t="s">
        <v>0</v>
      </c>
      <c r="B42" s="5"/>
      <c r="C42" s="5"/>
      <c r="D42" s="5"/>
      <c r="E42" s="5"/>
      <c r="F42" s="5"/>
      <c r="G42" s="2"/>
    </row>
    <row r="43" spans="1:7">
      <c r="G43" s="2"/>
    </row>
  </sheetData>
  <mergeCells count="8">
    <mergeCell ref="A41:F41"/>
    <mergeCell ref="B2:E2"/>
    <mergeCell ref="A4:F4"/>
    <mergeCell ref="A5:A6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</vt:lpstr>
      <vt:lpstr>Расходы</vt:lpstr>
      <vt:lpstr>Доходы!Заголовки_для_печати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2025-10-13T08:07:41Z</cp:lastPrinted>
  <dcterms:created xsi:type="dcterms:W3CDTF">2021-02-05T07:01:24Z</dcterms:created>
  <dcterms:modified xsi:type="dcterms:W3CDTF">2025-10-13T11:27:33Z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