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<sst xmlns="http://schemas.openxmlformats.org/spreadsheetml/2006/main" count="283" uniqueCount="164">
  <si>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</si>
  <si>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</si>
  <si>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</si>
  <si>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</si>
  <si>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</si>
  <si>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</si>
  <si>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</si>
  <si>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</si>
  <si>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</si>
  <si>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</si>
  <si>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</si>
  <si>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</si>
  <si>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</si>
  <si>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</si>
  <si>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</si>
  <si>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</si>
  <si>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</si>
  <si>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</si>
  <si>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</si>
  <si>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</si>
  <si>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</si>
  <si>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</si>
  <si>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</si>
  <si>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</si>
  <si>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</si>
  <si>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</si>
  <si>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</si>
  <si>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</si>
  <si>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</si>
  <si>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</si>
  <si>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</si>
  <si>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</si>
  <si>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</si>
  <si>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</si>
  <si>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</si>
  <si>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</si>
  <si>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</si>
  <si>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</si>
  <si>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</si>
  <si>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</si>
  <si>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</si>
  <si>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</si>
  <si>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</si>
  <si>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</si>
  <si>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</si>
  <si>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</si>
  <si>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</si>
  <si>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</si>
  <si>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</si>
  <si>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</si>
  <si>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</si>
  <si>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</si>
  <si>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</si>
  <si>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</si>
  <si>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</si>
  <si>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</si>
  <si>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</si>
  <si>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</si>
  <si>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</si>
  <si>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</si>
  <si>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</si>
  <si>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</si>
  <si>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</si>
  <si>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</si>
  <si>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</si>
  <si>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</si>
  <si>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</si>
  <si>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</si>
  <si>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</si>
  <si>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</si>
  <si>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</si>
  <si>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</si>
  <si>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</si>
  <si>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</si>
  <si>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</si>
  <si>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</si>
  <si>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</si>
  <si>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</si>
  <si>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</si>
  <si>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</si>
  <si>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</si>
  <si>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</si>
  <si>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</si>
  <si>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</si>
  <si>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</si>
  <si>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</si>
  <si>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</si>
  <si>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</si>
  <si>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</si>
  <si>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</si>
  <si>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</si>
  <si>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</si>
  <si>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</si>
  <si>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</si>
  <si>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</si>
  <si>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</si>
  <si>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</si>
  <si>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</si>
  <si>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</si>
  <si>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</si>
  <si>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</si>
  <si>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</si>
  <si>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</si>
  <si>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</si>
  <si>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</si>
  <si>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</si>
  <si>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</si>
  <si>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</si>
  <si>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</si>
  <si>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</si>
  <si>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</si>
  <si>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</si>
  <si>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</si>
  <si>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</si>
  <si>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</si>
  <si>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</si>
  <si>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</si>
  <si>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</si>
  <si>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</si>
  <si>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</si>
  <si>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</si>
  <si>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</si>
  <si>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</si>
  <si>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</si>
  <si>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</si>
  <si>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</si>
  <si>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</si>
  <si>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</si>
  <si>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</si>
  <si>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</si>
  <si>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</si>
  <si>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</si>
  <si>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</si>
  <si>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</si>
  <si>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</si>
  <si>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</si>
  <si>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</si>
  <si>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</si>
  <si>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</si>
  <si>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</si>
  <si>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</si>
  <si>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</si>
  <si>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</si>
  <si>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</si>
  <si>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</si>
  <si>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</si>
  <si>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</si>
  <si>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</si>
  <si>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</si>
  <si>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</si>
  <si>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</si>
  <si>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</si>
  <si>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</si>
  <si>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</si>
  <si>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</si>
  <si>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</si>
  <si>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расп. Прав-ва УР № 349-р от 17.04.17г., соглашение от 25.04.17г. № 17</t>
  </si>
  <si>
    <t>01.05.17г.</t>
  </si>
  <si>
    <t>до 25.12.2023г. - 24.12.2027г.</t>
  </si>
  <si>
    <t>расп. Прав-ва УР № 348-р от 17.04.17г., соглашение от 25.04.17г. № 38</t>
  </si>
  <si>
    <t>из бюджета Удмуртской Республики, в кредитных и прочих организациях по состоянию на  1 июля 2017 года.</t>
  </si>
  <si>
    <t>за предприятия и организации по полученным ими кредитам по состоянию на 1 июля  2017 года</t>
  </si>
  <si>
    <t>по муниципальным ценным бумагам по состоянию на 1 июля 2017 года</t>
  </si>
  <si>
    <t>муниципального образования "Красногорский район" по состоянию на 1 июля 2017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</si>
</sst>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3" xfId="0" applyFont="1" applyFill="1" applyBorder="1" applyAlignment="1">
      <alignment vertical="center"/>
    </xf>
    <xf numFmtId="0" fontId="1" fillId="0" borderId="34" xfId="0" applyFont="1" applyBorder="1" applyAlignment="1">
      <alignment/>
    </xf>
    <xf numFmtId="0" fontId="16" fillId="0" borderId="35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8"/>
  <sheetViews>
    <sheetView tabSelected="1" zoomScale="58" zoomScaleNormal="58" workbookViewId="0" topLeftCell="A1">
      <selection activeCell="A10" sqref="A10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7.253906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4.875" style="74" customWidth="1"/>
    <col min="12" max="12" width="9.125" style="74" customWidth="1"/>
    <col min="13" max="13" width="13.375" style="74" customWidth="1"/>
    <col min="14" max="14" width="12.125" style="74" customWidth="1"/>
    <col min="15" max="15" width="10.625" style="74" customWidth="1"/>
    <col min="16" max="16" width="18.00390625" style="74" customWidth="1"/>
    <col min="17" max="18" width="7.375" style="74" customWidth="1"/>
    <col min="19" max="19" width="17.37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100</v>
      </c>
    </row>
    <row r="2" spans="3:24" s="70" customFormat="1" ht="18.75">
      <c r="C2" s="71"/>
      <c r="X2" s="73" t="s">
        <v>96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101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62" t="s">
        <v>53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s="78" customFormat="1" ht="21" customHeight="1">
      <c r="A8" s="162" t="s">
        <v>111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</row>
    <row r="9" spans="1:24" s="78" customFormat="1" ht="19.5" customHeight="1">
      <c r="A9" s="162" t="s">
        <v>160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63" t="s">
        <v>2</v>
      </c>
      <c r="B11" s="156" t="s">
        <v>25</v>
      </c>
      <c r="C11" s="156" t="s">
        <v>20</v>
      </c>
      <c r="D11" s="156" t="s">
        <v>19</v>
      </c>
      <c r="E11" s="156" t="s">
        <v>21</v>
      </c>
      <c r="F11" s="156" t="s">
        <v>22</v>
      </c>
      <c r="G11" s="156" t="s">
        <v>31</v>
      </c>
      <c r="H11" s="156"/>
      <c r="I11" s="156"/>
      <c r="J11" s="156" t="s">
        <v>27</v>
      </c>
      <c r="K11" s="156" t="s">
        <v>29</v>
      </c>
      <c r="L11" s="156"/>
      <c r="M11" s="156" t="s">
        <v>32</v>
      </c>
      <c r="N11" s="156"/>
      <c r="O11" s="156"/>
      <c r="P11" s="156" t="s">
        <v>28</v>
      </c>
      <c r="Q11" s="156"/>
      <c r="R11" s="156"/>
      <c r="S11" s="156" t="s">
        <v>30</v>
      </c>
      <c r="T11" s="156"/>
      <c r="U11" s="156"/>
      <c r="V11" s="156" t="s">
        <v>26</v>
      </c>
      <c r="W11" s="156"/>
      <c r="X11" s="157"/>
    </row>
    <row r="12" spans="1:24" s="81" customFormat="1" ht="50.25" customHeight="1">
      <c r="A12" s="164"/>
      <c r="B12" s="161"/>
      <c r="C12" s="161"/>
      <c r="D12" s="161"/>
      <c r="E12" s="161"/>
      <c r="F12" s="161"/>
      <c r="G12" s="82" t="s">
        <v>23</v>
      </c>
      <c r="H12" s="82" t="s">
        <v>1</v>
      </c>
      <c r="I12" s="82" t="s">
        <v>24</v>
      </c>
      <c r="J12" s="161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58" t="s">
        <v>102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60"/>
    </row>
    <row r="15" spans="1:24" s="90" customFormat="1" ht="16.5" customHeight="1">
      <c r="A15" s="77" t="s">
        <v>103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93.75" customHeight="1">
      <c r="A16" s="105"/>
      <c r="B16" s="101" t="s">
        <v>139</v>
      </c>
      <c r="C16" s="102" t="s">
        <v>110</v>
      </c>
      <c r="D16" s="101" t="s">
        <v>115</v>
      </c>
      <c r="E16" s="101" t="s">
        <v>116</v>
      </c>
      <c r="F16" s="101" t="s">
        <v>140</v>
      </c>
      <c r="G16" s="106">
        <v>3199821.06</v>
      </c>
      <c r="H16" s="106"/>
      <c r="I16" s="107"/>
      <c r="J16" s="104"/>
      <c r="K16" s="104"/>
      <c r="L16" s="104"/>
      <c r="M16" s="104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112.5" customHeight="1">
      <c r="A17" s="105"/>
      <c r="B17" s="101" t="s">
        <v>153</v>
      </c>
      <c r="C17" s="102" t="s">
        <v>110</v>
      </c>
      <c r="D17" s="101" t="s">
        <v>131</v>
      </c>
      <c r="E17" s="101" t="s">
        <v>154</v>
      </c>
      <c r="F17" s="109" t="s">
        <v>155</v>
      </c>
      <c r="G17" s="106">
        <v>182088</v>
      </c>
      <c r="H17" s="101"/>
      <c r="I17" s="101"/>
      <c r="J17" s="106"/>
      <c r="K17" s="104"/>
      <c r="L17" s="104"/>
      <c r="M17" s="104"/>
      <c r="N17" s="104"/>
      <c r="O17" s="103"/>
      <c r="P17" s="103"/>
      <c r="Q17" s="114"/>
      <c r="R17" s="103"/>
      <c r="S17" s="106">
        <v>182088</v>
      </c>
      <c r="T17" s="107"/>
      <c r="U17" s="107"/>
      <c r="V17" s="108"/>
      <c r="W17" s="108"/>
      <c r="X17" s="108"/>
    </row>
    <row r="18" spans="1:24" s="90" customFormat="1" ht="86.25" customHeight="1">
      <c r="A18" s="105"/>
      <c r="B18" s="101" t="s">
        <v>132</v>
      </c>
      <c r="C18" s="102" t="s">
        <v>110</v>
      </c>
      <c r="D18" s="101" t="s">
        <v>131</v>
      </c>
      <c r="E18" s="101" t="s">
        <v>133</v>
      </c>
      <c r="F18" s="109" t="s">
        <v>137</v>
      </c>
      <c r="G18" s="106">
        <v>9476420.02</v>
      </c>
      <c r="H18" s="101"/>
      <c r="I18" s="101"/>
      <c r="J18" s="104"/>
      <c r="K18" s="104">
        <v>26984.82</v>
      </c>
      <c r="L18" s="104"/>
      <c r="M18" s="104"/>
      <c r="N18" s="104">
        <v>26984.82</v>
      </c>
      <c r="O18" s="103"/>
      <c r="P18" s="104">
        <v>9381655.82</v>
      </c>
      <c r="Q18" s="114"/>
      <c r="R18" s="103"/>
      <c r="S18" s="106"/>
      <c r="T18" s="107"/>
      <c r="U18" s="107"/>
      <c r="V18" s="108"/>
      <c r="W18" s="108"/>
      <c r="X18" s="108"/>
    </row>
    <row r="19" spans="1:24" s="90" customFormat="1" ht="90" customHeight="1">
      <c r="A19" s="105"/>
      <c r="B19" s="101" t="s">
        <v>134</v>
      </c>
      <c r="C19" s="102" t="s">
        <v>110</v>
      </c>
      <c r="D19" s="101" t="s">
        <v>131</v>
      </c>
      <c r="E19" s="101" t="s">
        <v>135</v>
      </c>
      <c r="F19" s="109" t="s">
        <v>137</v>
      </c>
      <c r="G19" s="104">
        <v>10620876.25</v>
      </c>
      <c r="H19" s="101"/>
      <c r="I19" s="101"/>
      <c r="J19" s="104"/>
      <c r="K19" s="104">
        <v>30243.74</v>
      </c>
      <c r="L19" s="104"/>
      <c r="M19" s="104"/>
      <c r="N19" s="104">
        <v>30243.74</v>
      </c>
      <c r="O19" s="103"/>
      <c r="P19" s="104">
        <v>10514667.49</v>
      </c>
      <c r="Q19" s="114"/>
      <c r="R19" s="103"/>
      <c r="S19" s="104"/>
      <c r="T19" s="107"/>
      <c r="U19" s="107"/>
      <c r="V19" s="108"/>
      <c r="W19" s="108"/>
      <c r="X19" s="108"/>
    </row>
    <row r="20" spans="1:24" s="90" customFormat="1" ht="78.75" customHeight="1">
      <c r="A20" s="105"/>
      <c r="B20" s="101" t="s">
        <v>136</v>
      </c>
      <c r="C20" s="102" t="s">
        <v>110</v>
      </c>
      <c r="D20" s="101" t="s">
        <v>131</v>
      </c>
      <c r="E20" s="101" t="s">
        <v>138</v>
      </c>
      <c r="F20" s="109" t="s">
        <v>137</v>
      </c>
      <c r="G20" s="104">
        <v>6509213.8</v>
      </c>
      <c r="H20" s="101"/>
      <c r="I20" s="101"/>
      <c r="J20" s="104"/>
      <c r="K20" s="104">
        <v>18535.48</v>
      </c>
      <c r="L20" s="104"/>
      <c r="M20" s="104"/>
      <c r="N20" s="104">
        <v>18535.48</v>
      </c>
      <c r="O20" s="103"/>
      <c r="P20" s="104">
        <v>6444121.66</v>
      </c>
      <c r="Q20" s="114"/>
      <c r="R20" s="103"/>
      <c r="S20" s="104"/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156</v>
      </c>
      <c r="C21" s="102" t="s">
        <v>110</v>
      </c>
      <c r="D21" s="101" t="s">
        <v>131</v>
      </c>
      <c r="E21" s="101" t="s">
        <v>157</v>
      </c>
      <c r="F21" s="109" t="s">
        <v>158</v>
      </c>
      <c r="G21" s="104"/>
      <c r="H21" s="101"/>
      <c r="I21" s="101"/>
      <c r="J21" s="104"/>
      <c r="K21" s="104"/>
      <c r="L21" s="104"/>
      <c r="M21" s="104"/>
      <c r="N21" s="104"/>
      <c r="O21" s="103"/>
      <c r="P21" s="103"/>
      <c r="Q21" s="114"/>
      <c r="R21" s="103"/>
      <c r="S21" s="104">
        <v>266065.1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141</v>
      </c>
      <c r="C22" s="102" t="s">
        <v>110</v>
      </c>
      <c r="D22" s="101" t="s">
        <v>131</v>
      </c>
      <c r="E22" s="101" t="s">
        <v>142</v>
      </c>
      <c r="F22" s="109" t="s">
        <v>143</v>
      </c>
      <c r="G22" s="104">
        <v>1300000</v>
      </c>
      <c r="H22" s="101"/>
      <c r="I22" s="101"/>
      <c r="J22" s="104"/>
      <c r="K22" s="104">
        <v>3701.85</v>
      </c>
      <c r="L22" s="104"/>
      <c r="M22" s="104"/>
      <c r="N22" s="104">
        <v>3701.85</v>
      </c>
      <c r="O22" s="103"/>
      <c r="P22" s="104">
        <v>1287000</v>
      </c>
      <c r="Q22" s="114"/>
      <c r="R22" s="103"/>
      <c r="S22" s="104"/>
      <c r="T22" s="107"/>
      <c r="U22" s="107"/>
      <c r="V22" s="108"/>
      <c r="W22" s="108"/>
      <c r="X22" s="108"/>
    </row>
    <row r="23" spans="1:24" s="90" customFormat="1" ht="93.75" customHeight="1">
      <c r="A23" s="105"/>
      <c r="B23" s="101" t="s">
        <v>159</v>
      </c>
      <c r="C23" s="102" t="s">
        <v>110</v>
      </c>
      <c r="D23" s="101" t="s">
        <v>131</v>
      </c>
      <c r="E23" s="101" t="s">
        <v>157</v>
      </c>
      <c r="F23" s="109" t="s">
        <v>158</v>
      </c>
      <c r="G23" s="104"/>
      <c r="H23" s="101"/>
      <c r="I23" s="101"/>
      <c r="J23" s="104"/>
      <c r="K23" s="104"/>
      <c r="L23" s="104"/>
      <c r="M23" s="104"/>
      <c r="N23" s="104"/>
      <c r="O23" s="103"/>
      <c r="P23" s="103"/>
      <c r="Q23" s="114"/>
      <c r="R23" s="103"/>
      <c r="S23" s="104">
        <v>13000</v>
      </c>
      <c r="T23" s="107"/>
      <c r="U23" s="107"/>
      <c r="V23" s="108"/>
      <c r="W23" s="108"/>
      <c r="X23" s="108"/>
    </row>
    <row r="24" spans="1:24" s="90" customFormat="1" ht="81.75" customHeight="1">
      <c r="A24" s="105"/>
      <c r="B24" s="101" t="s">
        <v>145</v>
      </c>
      <c r="C24" s="102" t="s">
        <v>110</v>
      </c>
      <c r="D24" s="101" t="s">
        <v>131</v>
      </c>
      <c r="E24" s="101" t="s">
        <v>150</v>
      </c>
      <c r="F24" s="109" t="s">
        <v>149</v>
      </c>
      <c r="G24" s="104">
        <v>11230500</v>
      </c>
      <c r="H24" s="101"/>
      <c r="I24" s="101"/>
      <c r="J24" s="104"/>
      <c r="K24" s="104"/>
      <c r="L24" s="104"/>
      <c r="M24" s="104"/>
      <c r="N24" s="104"/>
      <c r="O24" s="103"/>
      <c r="P24" s="103"/>
      <c r="Q24" s="114"/>
      <c r="R24" s="103"/>
      <c r="S24" s="104">
        <v>11230500</v>
      </c>
      <c r="T24" s="107"/>
      <c r="U24" s="107"/>
      <c r="V24" s="108"/>
      <c r="W24" s="108"/>
      <c r="X24" s="108"/>
    </row>
    <row r="25" spans="1:24" s="90" customFormat="1" ht="86.25" customHeight="1">
      <c r="A25" s="105"/>
      <c r="B25" s="101" t="s">
        <v>146</v>
      </c>
      <c r="C25" s="102" t="s">
        <v>110</v>
      </c>
      <c r="D25" s="101" t="s">
        <v>131</v>
      </c>
      <c r="E25" s="101" t="s">
        <v>151</v>
      </c>
      <c r="F25" s="109" t="s">
        <v>149</v>
      </c>
      <c r="G25" s="104">
        <v>9900000</v>
      </c>
      <c r="H25" s="101"/>
      <c r="I25" s="101"/>
      <c r="J25" s="104"/>
      <c r="K25" s="104"/>
      <c r="L25" s="104"/>
      <c r="M25" s="104"/>
      <c r="N25" s="104"/>
      <c r="O25" s="103"/>
      <c r="P25" s="103"/>
      <c r="Q25" s="114"/>
      <c r="R25" s="103"/>
      <c r="S25" s="104">
        <v>9900000</v>
      </c>
      <c r="T25" s="107"/>
      <c r="U25" s="107"/>
      <c r="V25" s="108"/>
      <c r="W25" s="108"/>
      <c r="X25" s="108"/>
    </row>
    <row r="26" spans="1:24" s="90" customFormat="1" ht="93.75" customHeight="1">
      <c r="A26" s="105"/>
      <c r="B26" s="101" t="s">
        <v>147</v>
      </c>
      <c r="C26" s="102" t="s">
        <v>110</v>
      </c>
      <c r="D26" s="101" t="s">
        <v>131</v>
      </c>
      <c r="E26" s="101" t="s">
        <v>152</v>
      </c>
      <c r="F26" s="109" t="s">
        <v>149</v>
      </c>
      <c r="G26" s="104">
        <v>364988.84</v>
      </c>
      <c r="H26" s="101"/>
      <c r="I26" s="101"/>
      <c r="J26" s="104"/>
      <c r="K26" s="104"/>
      <c r="L26" s="104"/>
      <c r="M26" s="104"/>
      <c r="N26" s="104"/>
      <c r="O26" s="103"/>
      <c r="P26" s="103"/>
      <c r="Q26" s="114"/>
      <c r="R26" s="103"/>
      <c r="S26" s="104">
        <v>364988.84</v>
      </c>
      <c r="T26" s="107"/>
      <c r="U26" s="107"/>
      <c r="V26" s="108"/>
      <c r="W26" s="108"/>
      <c r="X26" s="108"/>
    </row>
    <row r="27" spans="1:24" s="90" customFormat="1" ht="93.75" customHeight="1">
      <c r="A27" s="105"/>
      <c r="B27" s="101" t="s">
        <v>148</v>
      </c>
      <c r="C27" s="102" t="s">
        <v>110</v>
      </c>
      <c r="D27" s="101" t="s">
        <v>131</v>
      </c>
      <c r="E27" s="101" t="s">
        <v>152</v>
      </c>
      <c r="F27" s="109" t="s">
        <v>149</v>
      </c>
      <c r="G27" s="104">
        <v>2000000</v>
      </c>
      <c r="H27" s="101"/>
      <c r="I27" s="101"/>
      <c r="J27" s="104"/>
      <c r="K27" s="104"/>
      <c r="L27" s="104"/>
      <c r="M27" s="104"/>
      <c r="N27" s="104"/>
      <c r="O27" s="103"/>
      <c r="P27" s="103"/>
      <c r="Q27" s="114"/>
      <c r="R27" s="103"/>
      <c r="S27" s="104">
        <v>2000000</v>
      </c>
      <c r="T27" s="107"/>
      <c r="U27" s="107"/>
      <c r="V27" s="108"/>
      <c r="W27" s="108"/>
      <c r="X27" s="108"/>
    </row>
    <row r="28" spans="1:24" s="92" customFormat="1" ht="21.75" customHeight="1">
      <c r="A28" s="153" t="s">
        <v>113</v>
      </c>
      <c r="B28" s="154"/>
      <c r="C28" s="102"/>
      <c r="D28" s="101"/>
      <c r="E28" s="109"/>
      <c r="F28" s="101"/>
      <c r="G28" s="104">
        <f aca="true" t="shared" si="0" ref="G28:R28">G16+G17+G18+G19+G20+G21+G22+G23+G24+G25+G26+G27</f>
        <v>54783907.97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4">
        <f t="shared" si="0"/>
        <v>79465.89</v>
      </c>
      <c r="L28" s="104">
        <f t="shared" si="0"/>
        <v>0</v>
      </c>
      <c r="M28" s="104">
        <f t="shared" si="0"/>
        <v>0</v>
      </c>
      <c r="N28" s="104">
        <f t="shared" si="0"/>
        <v>79465.89</v>
      </c>
      <c r="O28" s="104">
        <f t="shared" si="0"/>
        <v>0</v>
      </c>
      <c r="P28" s="104">
        <f t="shared" si="0"/>
        <v>27627444.970000003</v>
      </c>
      <c r="Q28" s="104">
        <f t="shared" si="0"/>
        <v>0</v>
      </c>
      <c r="R28" s="104">
        <f t="shared" si="0"/>
        <v>0</v>
      </c>
      <c r="S28" s="104">
        <f>S16+S17+S18+S19+S20+S21+S22+S23+S24+S25+S26+S27</f>
        <v>27156463</v>
      </c>
      <c r="T28" s="104">
        <f>T16+T17+T18+T19+T20+T22+T24+T25+T26+T27</f>
        <v>0</v>
      </c>
      <c r="U28" s="104">
        <f>U16+U17+U18+U19+U20+U22+U24+U25+U26+U27</f>
        <v>0</v>
      </c>
      <c r="V28" s="107"/>
      <c r="W28" s="107">
        <v>0</v>
      </c>
      <c r="X28" s="108">
        <v>0</v>
      </c>
    </row>
    <row r="29" spans="1:24" s="90" customFormat="1" ht="14.25" customHeight="1">
      <c r="A29" s="146" t="s">
        <v>104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</row>
    <row r="30" spans="1:24" s="90" customFormat="1" ht="18.75">
      <c r="A30" s="112"/>
      <c r="B30" s="101"/>
      <c r="C30" s="113"/>
      <c r="D30" s="114"/>
      <c r="E30" s="114"/>
      <c r="F30" s="114"/>
      <c r="G30" s="110"/>
      <c r="H30" s="110"/>
      <c r="I30" s="110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11"/>
    </row>
    <row r="31" spans="1:24" s="90" customFormat="1" ht="18.75" customHeight="1">
      <c r="A31" s="146" t="s">
        <v>105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8"/>
    </row>
    <row r="32" spans="1:24" s="92" customFormat="1" ht="9.75" customHeight="1">
      <c r="A32" s="112"/>
      <c r="B32" s="101"/>
      <c r="C32" s="102"/>
      <c r="D32" s="101"/>
      <c r="E32" s="101"/>
      <c r="F32" s="101"/>
      <c r="G32" s="115"/>
      <c r="H32" s="103"/>
      <c r="I32" s="115"/>
      <c r="J32" s="103"/>
      <c r="K32" s="103"/>
      <c r="L32" s="103"/>
      <c r="M32" s="103"/>
      <c r="N32" s="103"/>
      <c r="O32" s="103"/>
      <c r="P32" s="103"/>
      <c r="Q32" s="103"/>
      <c r="R32" s="107"/>
      <c r="S32" s="107"/>
      <c r="T32" s="107"/>
      <c r="U32" s="107"/>
      <c r="V32" s="107"/>
      <c r="W32" s="107"/>
      <c r="X32" s="111"/>
    </row>
    <row r="33" spans="1:24" s="92" customFormat="1" ht="18.75" customHeight="1">
      <c r="A33" s="153" t="s">
        <v>113</v>
      </c>
      <c r="B33" s="154"/>
      <c r="C33" s="113"/>
      <c r="D33" s="114"/>
      <c r="E33" s="114"/>
      <c r="F33" s="114"/>
      <c r="G33" s="110"/>
      <c r="H33" s="107"/>
      <c r="I33" s="115"/>
      <c r="J33" s="103"/>
      <c r="K33" s="104">
        <f>K30+K31+K32</f>
        <v>0</v>
      </c>
      <c r="L33" s="103"/>
      <c r="M33" s="103"/>
      <c r="N33" s="107"/>
      <c r="O33" s="103"/>
      <c r="P33" s="103"/>
      <c r="Q33" s="103"/>
      <c r="R33" s="107"/>
      <c r="S33" s="107"/>
      <c r="T33" s="107"/>
      <c r="U33" s="107"/>
      <c r="V33" s="107"/>
      <c r="W33" s="107"/>
      <c r="X33" s="111"/>
    </row>
    <row r="34" spans="1:24" s="90" customFormat="1" ht="15" customHeight="1">
      <c r="A34" s="146" t="s">
        <v>106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8"/>
    </row>
    <row r="35" spans="1:24" s="92" customFormat="1" ht="12.75" customHeight="1">
      <c r="A35" s="151" t="s">
        <v>113</v>
      </c>
      <c r="B35" s="152"/>
      <c r="C35" s="116"/>
      <c r="D35" s="114"/>
      <c r="E35" s="114"/>
      <c r="F35" s="101"/>
      <c r="G35" s="106"/>
      <c r="H35" s="110"/>
      <c r="I35" s="110"/>
      <c r="J35" s="107"/>
      <c r="K35" s="107"/>
      <c r="L35" s="107"/>
      <c r="M35" s="106"/>
      <c r="N35" s="107"/>
      <c r="O35" s="107"/>
      <c r="P35" s="107"/>
      <c r="Q35" s="107"/>
      <c r="R35" s="107"/>
      <c r="S35" s="106">
        <v>0</v>
      </c>
      <c r="T35" s="107"/>
      <c r="U35" s="107"/>
      <c r="V35" s="107"/>
      <c r="W35" s="107"/>
      <c r="X35" s="111"/>
    </row>
    <row r="36" spans="1:24" s="90" customFormat="1" ht="14.25" customHeight="1">
      <c r="A36" s="149" t="s">
        <v>107</v>
      </c>
      <c r="B36" s="150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8"/>
    </row>
    <row r="37" spans="1:75" s="91" customFormat="1" ht="13.5" customHeight="1" thickBot="1">
      <c r="A37" s="117" t="s">
        <v>45</v>
      </c>
      <c r="B37" s="118"/>
      <c r="C37" s="119"/>
      <c r="D37" s="120"/>
      <c r="E37" s="120"/>
      <c r="F37" s="120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6">
        <v>0</v>
      </c>
      <c r="T37" s="107"/>
      <c r="U37" s="121"/>
      <c r="V37" s="121"/>
      <c r="W37" s="121"/>
      <c r="X37" s="122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</row>
    <row r="38" spans="1:24" s="87" customFormat="1" ht="15" customHeight="1">
      <c r="A38" s="143" t="s">
        <v>108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</row>
    <row r="39" spans="1:24" s="92" customFormat="1" ht="15.75" customHeight="1">
      <c r="A39" s="112"/>
      <c r="B39" s="101"/>
      <c r="C39" s="113"/>
      <c r="D39" s="114"/>
      <c r="E39" s="114"/>
      <c r="F39" s="114"/>
      <c r="G39" s="110"/>
      <c r="H39" s="110"/>
      <c r="I39" s="110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11"/>
    </row>
    <row r="40" spans="1:24" s="91" customFormat="1" ht="24" customHeight="1" thickBot="1">
      <c r="A40" s="117" t="s">
        <v>45</v>
      </c>
      <c r="B40" s="118"/>
      <c r="C40" s="119"/>
      <c r="D40" s="120"/>
      <c r="E40" s="120"/>
      <c r="F40" s="120"/>
      <c r="G40" s="123">
        <v>0</v>
      </c>
      <c r="H40" s="123"/>
      <c r="I40" s="123"/>
      <c r="J40" s="123">
        <v>0</v>
      </c>
      <c r="K40" s="123"/>
      <c r="L40" s="123"/>
      <c r="M40" s="123"/>
      <c r="N40" s="123"/>
      <c r="O40" s="123"/>
      <c r="P40" s="123"/>
      <c r="Q40" s="123"/>
      <c r="R40" s="123"/>
      <c r="S40" s="123">
        <v>0</v>
      </c>
      <c r="T40" s="123"/>
      <c r="U40" s="123"/>
      <c r="V40" s="123"/>
      <c r="W40" s="123"/>
      <c r="X40" s="124"/>
    </row>
    <row r="41" spans="1:24" s="87" customFormat="1" ht="14.25" customHeight="1">
      <c r="A41" s="143" t="s">
        <v>109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5"/>
    </row>
    <row r="42" spans="1:24" s="92" customFormat="1" ht="0.75" customHeight="1">
      <c r="A42" s="112"/>
      <c r="B42" s="114"/>
      <c r="C42" s="113"/>
      <c r="D42" s="114"/>
      <c r="E42" s="114"/>
      <c r="F42" s="114"/>
      <c r="G42" s="107"/>
      <c r="H42" s="107"/>
      <c r="I42" s="107"/>
      <c r="J42" s="114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11"/>
    </row>
    <row r="43" spans="1:24" s="91" customFormat="1" ht="22.5" customHeight="1" thickBot="1">
      <c r="A43" s="117" t="s">
        <v>45</v>
      </c>
      <c r="B43" s="118"/>
      <c r="C43" s="119"/>
      <c r="D43" s="120"/>
      <c r="E43" s="120"/>
      <c r="F43" s="120"/>
      <c r="G43" s="123">
        <v>0</v>
      </c>
      <c r="H43" s="123"/>
      <c r="I43" s="123"/>
      <c r="J43" s="123">
        <v>0</v>
      </c>
      <c r="K43" s="123"/>
      <c r="L43" s="123"/>
      <c r="M43" s="123"/>
      <c r="N43" s="123"/>
      <c r="O43" s="123"/>
      <c r="P43" s="123"/>
      <c r="Q43" s="123"/>
      <c r="R43" s="123"/>
      <c r="S43" s="123">
        <v>0</v>
      </c>
      <c r="T43" s="123"/>
      <c r="U43" s="123"/>
      <c r="V43" s="123"/>
      <c r="W43" s="123"/>
      <c r="X43" s="124"/>
    </row>
    <row r="44" spans="1:24" s="91" customFormat="1" ht="30.75" customHeight="1" thickBot="1">
      <c r="A44" s="125" t="s">
        <v>48</v>
      </c>
      <c r="B44" s="126"/>
      <c r="C44" s="127"/>
      <c r="D44" s="126"/>
      <c r="E44" s="138"/>
      <c r="F44" s="138"/>
      <c r="G44" s="140">
        <f>G28</f>
        <v>54783907.97</v>
      </c>
      <c r="H44" s="137">
        <v>0</v>
      </c>
      <c r="I44" s="139">
        <v>0</v>
      </c>
      <c r="J44" s="140">
        <f aca="true" t="shared" si="1" ref="J44:T44">J28</f>
        <v>0</v>
      </c>
      <c r="K44" s="140">
        <f t="shared" si="1"/>
        <v>79465.89</v>
      </c>
      <c r="L44" s="140">
        <f>L28</f>
        <v>0</v>
      </c>
      <c r="M44" s="140">
        <f t="shared" si="1"/>
        <v>0</v>
      </c>
      <c r="N44" s="140">
        <f t="shared" si="1"/>
        <v>79465.89</v>
      </c>
      <c r="O44" s="140">
        <f t="shared" si="1"/>
        <v>0</v>
      </c>
      <c r="P44" s="140">
        <f t="shared" si="1"/>
        <v>27627444.970000003</v>
      </c>
      <c r="Q44" s="140">
        <f t="shared" si="1"/>
        <v>0</v>
      </c>
      <c r="R44" s="140">
        <f t="shared" si="1"/>
        <v>0</v>
      </c>
      <c r="S44" s="140">
        <f t="shared" si="1"/>
        <v>27156463</v>
      </c>
      <c r="T44" s="140">
        <f t="shared" si="1"/>
        <v>0</v>
      </c>
      <c r="U44" s="139">
        <v>0</v>
      </c>
      <c r="V44" s="139">
        <v>0</v>
      </c>
      <c r="W44" s="139">
        <v>0</v>
      </c>
      <c r="X44" s="141">
        <v>0</v>
      </c>
    </row>
    <row r="45" spans="1:24" s="91" customFormat="1" ht="3.75" customHeight="1">
      <c r="A45" s="129"/>
      <c r="B45" s="129"/>
      <c r="C45" s="130"/>
      <c r="D45" s="129"/>
      <c r="E45" s="129"/>
      <c r="F45" s="129"/>
      <c r="G45" s="128"/>
      <c r="H45" s="131"/>
      <c r="I45" s="132"/>
      <c r="J45" s="128"/>
      <c r="K45" s="133"/>
      <c r="L45" s="134"/>
      <c r="M45" s="132"/>
      <c r="N45" s="133"/>
      <c r="O45" s="132"/>
      <c r="P45" s="132"/>
      <c r="Q45" s="132"/>
      <c r="R45" s="132"/>
      <c r="S45" s="128"/>
      <c r="T45" s="131"/>
      <c r="U45" s="135"/>
      <c r="V45" s="135"/>
      <c r="W45" s="135"/>
      <c r="X45" s="132"/>
    </row>
    <row r="46" spans="1:24" s="91" customFormat="1" ht="0.75" customHeight="1" hidden="1">
      <c r="A46" s="129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32"/>
      <c r="R46" s="132"/>
      <c r="S46" s="128"/>
      <c r="T46" s="131"/>
      <c r="U46" s="135"/>
      <c r="V46" s="135"/>
      <c r="W46" s="135"/>
      <c r="X46" s="132"/>
    </row>
    <row r="47" spans="1:24" s="91" customFormat="1" ht="16.5" customHeight="1" hidden="1">
      <c r="A47" s="129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32"/>
      <c r="R47" s="132"/>
      <c r="S47" s="128"/>
      <c r="T47" s="131"/>
      <c r="U47" s="135"/>
      <c r="V47" s="135"/>
      <c r="W47" s="135"/>
      <c r="X47" s="132"/>
    </row>
    <row r="48" spans="1:61" ht="30.75" customHeight="1">
      <c r="A48" s="142" t="s">
        <v>144</v>
      </c>
      <c r="B48" s="142"/>
      <c r="C48" s="142"/>
      <c r="D48" s="14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3.5" customHeight="1">
      <c r="A49" s="2" t="s">
        <v>125</v>
      </c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 t="s">
        <v>118</v>
      </c>
      <c r="B50" s="2"/>
      <c r="C50" s="2"/>
      <c r="D50" s="2"/>
      <c r="E50" s="2"/>
      <c r="F50" s="2"/>
      <c r="G50" s="2"/>
      <c r="H50" s="2"/>
      <c r="I50" s="2"/>
      <c r="J50" s="2" t="s">
        <v>126</v>
      </c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8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8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">
      <c r="A52" s="2" t="s">
        <v>119</v>
      </c>
      <c r="B52" s="2"/>
      <c r="C52" s="2"/>
      <c r="D52" s="2"/>
      <c r="E52" s="2"/>
      <c r="F52" s="2"/>
      <c r="G52" s="2"/>
      <c r="H52" s="2"/>
      <c r="I52" s="2"/>
      <c r="J52" s="2"/>
      <c r="K52" s="8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 t="s">
        <v>117</v>
      </c>
      <c r="B53" s="2"/>
      <c r="C53" s="2"/>
      <c r="D53" s="2"/>
      <c r="E53" s="2"/>
      <c r="F53" s="2"/>
      <c r="G53" s="2"/>
      <c r="H53" s="2"/>
      <c r="I53" s="2"/>
      <c r="J53" s="2"/>
      <c r="K53" s="8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15.75">
      <c r="A54" s="2" t="s">
        <v>118</v>
      </c>
      <c r="B54" s="2"/>
      <c r="C54" s="2"/>
      <c r="D54" s="2"/>
      <c r="E54" s="2"/>
      <c r="G54" s="2"/>
      <c r="H54" s="2"/>
      <c r="I54" s="2"/>
      <c r="J54" s="2" t="s">
        <v>60</v>
      </c>
      <c r="K54" s="8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15">
      <c r="A56" s="96" t="s">
        <v>89</v>
      </c>
      <c r="B56" s="96"/>
      <c r="C56" s="96"/>
      <c r="D56" s="2"/>
      <c r="E56" s="2"/>
      <c r="F56" s="2"/>
      <c r="G56" s="2"/>
      <c r="H56" s="2"/>
      <c r="I56" s="2"/>
      <c r="J56" s="2"/>
      <c r="K56" s="2"/>
      <c r="L56" s="2"/>
      <c r="M56" s="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9.75" customHeight="1">
      <c r="A57" s="96" t="s">
        <v>114</v>
      </c>
      <c r="B57" s="96"/>
      <c r="C57" s="96"/>
      <c r="D57" s="2"/>
      <c r="E57" s="2"/>
      <c r="F57" s="2"/>
      <c r="G57" s="2"/>
      <c r="H57" s="2"/>
      <c r="I57" s="2"/>
      <c r="J57" s="2"/>
      <c r="K57" s="2"/>
      <c r="L57" s="2"/>
      <c r="M57" s="2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</sheetData>
  <sheetProtection/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29:X29"/>
    <mergeCell ref="J11:J12"/>
    <mergeCell ref="K11:L11"/>
    <mergeCell ref="M11:O11"/>
    <mergeCell ref="P11:R11"/>
    <mergeCell ref="A28:B28"/>
    <mergeCell ref="A48:D48"/>
    <mergeCell ref="A38:X38"/>
    <mergeCell ref="A41:X41"/>
    <mergeCell ref="A31:X31"/>
    <mergeCell ref="A34:X34"/>
    <mergeCell ref="A36:X36"/>
    <mergeCell ref="A35:B35"/>
    <mergeCell ref="A33:B33"/>
    <mergeCell ref="B46:P47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95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96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112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7" t="s">
        <v>161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6" t="s">
        <v>2</v>
      </c>
      <c r="B15" s="165" t="s">
        <v>33</v>
      </c>
      <c r="C15" s="165" t="s">
        <v>97</v>
      </c>
      <c r="D15" s="165" t="s">
        <v>36</v>
      </c>
      <c r="E15" s="165" t="s">
        <v>34</v>
      </c>
      <c r="F15" s="165" t="s">
        <v>35</v>
      </c>
      <c r="G15" s="165" t="s">
        <v>5</v>
      </c>
      <c r="H15" s="165"/>
      <c r="I15" s="166" t="s">
        <v>98</v>
      </c>
      <c r="J15" s="166" t="s">
        <v>37</v>
      </c>
      <c r="K15" s="165" t="s">
        <v>10</v>
      </c>
      <c r="L15" s="165"/>
      <c r="M15" s="165"/>
      <c r="N15" s="166" t="s">
        <v>11</v>
      </c>
      <c r="O15" s="166"/>
      <c r="P15" s="166" t="s">
        <v>99</v>
      </c>
      <c r="Q15" s="166"/>
      <c r="R15" s="166"/>
    </row>
    <row r="16" spans="1:19" s="50" customFormat="1" ht="33" customHeight="1">
      <c r="A16" s="166"/>
      <c r="B16" s="165"/>
      <c r="C16" s="165"/>
      <c r="D16" s="165"/>
      <c r="E16" s="165"/>
      <c r="F16" s="165"/>
      <c r="G16" s="165" t="s">
        <v>12</v>
      </c>
      <c r="H16" s="165" t="s">
        <v>13</v>
      </c>
      <c r="I16" s="166"/>
      <c r="J16" s="166"/>
      <c r="K16" s="168" t="s">
        <v>14</v>
      </c>
      <c r="L16" s="168"/>
      <c r="M16" s="165" t="s">
        <v>15</v>
      </c>
      <c r="N16" s="165" t="s">
        <v>12</v>
      </c>
      <c r="O16" s="165" t="s">
        <v>13</v>
      </c>
      <c r="P16" s="165" t="s">
        <v>23</v>
      </c>
      <c r="Q16" s="165" t="s">
        <v>1</v>
      </c>
      <c r="R16" s="165" t="s">
        <v>24</v>
      </c>
      <c r="S16" s="60"/>
    </row>
    <row r="17" spans="1:19" s="50" customFormat="1" ht="54.75" customHeight="1">
      <c r="A17" s="166"/>
      <c r="B17" s="165"/>
      <c r="C17" s="165"/>
      <c r="D17" s="165"/>
      <c r="E17" s="165"/>
      <c r="F17" s="165"/>
      <c r="G17" s="165"/>
      <c r="H17" s="165"/>
      <c r="I17" s="166"/>
      <c r="J17" s="166"/>
      <c r="K17" s="95" t="s">
        <v>16</v>
      </c>
      <c r="L17" s="94" t="s">
        <v>17</v>
      </c>
      <c r="M17" s="165"/>
      <c r="N17" s="165"/>
      <c r="O17" s="165"/>
      <c r="P17" s="165"/>
      <c r="Q17" s="166"/>
      <c r="R17" s="165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42" t="s">
        <v>124</v>
      </c>
      <c r="B23" s="142"/>
      <c r="C23" s="142"/>
      <c r="D23" s="142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118</v>
      </c>
      <c r="B25" s="2"/>
      <c r="C25" s="2"/>
      <c r="D25" s="2"/>
      <c r="E25" s="2"/>
      <c r="F25" s="2"/>
      <c r="G25" s="2"/>
      <c r="H25" s="2"/>
      <c r="I25" s="2" t="s">
        <v>126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119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118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89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114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9" t="s">
        <v>61</v>
      </c>
      <c r="B6" s="169"/>
      <c r="C6" s="169"/>
      <c r="D6" s="169"/>
      <c r="E6" s="169"/>
      <c r="F6" s="169"/>
      <c r="G6" s="169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9" t="s">
        <v>162</v>
      </c>
      <c r="B7" s="169"/>
      <c r="C7" s="169"/>
      <c r="D7" s="169"/>
      <c r="E7" s="169"/>
      <c r="F7" s="169"/>
      <c r="G7" s="169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42" t="s">
        <v>127</v>
      </c>
      <c r="B20" s="142"/>
      <c r="C20" s="142"/>
      <c r="D20" s="14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128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129</v>
      </c>
      <c r="B22" s="2"/>
      <c r="C22" s="2"/>
      <c r="D22" s="2"/>
      <c r="E22" s="2"/>
      <c r="F22" s="2" t="s">
        <v>126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120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121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118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89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114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1" zoomScaleSheetLayoutView="61" zoomScalePageLayoutView="0" workbookViewId="0" topLeftCell="A10">
      <selection activeCell="K51" sqref="K5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0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0" t="s">
        <v>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s="2" customFormat="1" ht="15.75">
      <c r="A6" s="169" t="s">
        <v>52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s="2" customFormat="1" ht="15.75">
      <c r="A7" s="169" t="s">
        <v>163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14" ht="12.75">
      <c r="A8" s="11" t="s">
        <v>130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1" t="s">
        <v>2</v>
      </c>
      <c r="B10" s="171" t="s">
        <v>39</v>
      </c>
      <c r="C10" s="171" t="s">
        <v>18</v>
      </c>
      <c r="D10" s="171" t="s">
        <v>38</v>
      </c>
      <c r="E10" s="171" t="s">
        <v>19</v>
      </c>
      <c r="F10" s="171" t="s">
        <v>40</v>
      </c>
      <c r="G10" s="171"/>
      <c r="H10" s="171"/>
      <c r="I10" s="171" t="s">
        <v>49</v>
      </c>
      <c r="J10" s="171" t="s">
        <v>29</v>
      </c>
      <c r="K10" s="171"/>
      <c r="L10" s="171" t="s">
        <v>32</v>
      </c>
      <c r="M10" s="171"/>
      <c r="N10" s="171"/>
      <c r="O10" s="171" t="s">
        <v>50</v>
      </c>
      <c r="P10" s="171"/>
      <c r="Q10" s="171"/>
      <c r="R10" s="171" t="s">
        <v>11</v>
      </c>
      <c r="S10" s="171"/>
      <c r="T10" s="171"/>
      <c r="U10" s="171"/>
    </row>
    <row r="11" spans="1:21" ht="42" customHeight="1">
      <c r="A11" s="171"/>
      <c r="B11" s="171"/>
      <c r="C11" s="171"/>
      <c r="D11" s="171"/>
      <c r="E11" s="171"/>
      <c r="F11" s="25" t="s">
        <v>43</v>
      </c>
      <c r="G11" s="25" t="s">
        <v>41</v>
      </c>
      <c r="H11" s="25" t="s">
        <v>42</v>
      </c>
      <c r="I11" s="171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86</v>
      </c>
      <c r="D21" s="27"/>
      <c r="E21" s="27"/>
      <c r="F21" s="136">
        <v>13436.99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13436.99</v>
      </c>
      <c r="S21" s="136">
        <f>F21+I21-L21-O21</f>
        <v>13436.99</v>
      </c>
      <c r="T21" s="136">
        <v>0</v>
      </c>
      <c r="U21" s="136"/>
    </row>
    <row r="22" spans="1:21" ht="14.25">
      <c r="A22" s="27"/>
      <c r="B22" s="32"/>
      <c r="C22" s="27" t="s">
        <v>87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122</v>
      </c>
      <c r="D24" s="27"/>
      <c r="E24" s="27"/>
      <c r="F24" s="136">
        <v>21005.66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21005.66</v>
      </c>
      <c r="S24" s="136">
        <f>F24+I24-L24-O24</f>
        <v>21005.66</v>
      </c>
      <c r="T24" s="136">
        <v>0</v>
      </c>
      <c r="U24" s="136"/>
    </row>
    <row r="25" spans="1:21" ht="14.25">
      <c r="A25" s="27"/>
      <c r="B25" s="32"/>
      <c r="C25" s="27" t="s">
        <v>87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123</v>
      </c>
      <c r="D27" s="27"/>
      <c r="E27" s="27"/>
      <c r="F27" s="136">
        <v>14105.63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14105.63</v>
      </c>
      <c r="S27" s="136">
        <f>F27+I27-L27-O27</f>
        <v>14105.63</v>
      </c>
      <c r="T27" s="136">
        <v>0</v>
      </c>
      <c r="U27" s="136"/>
    </row>
    <row r="28" spans="1:21" ht="14.25">
      <c r="A28" s="27"/>
      <c r="B28" s="32"/>
      <c r="C28" s="27" t="s">
        <v>87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48548.28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48548.28</v>
      </c>
      <c r="S30" s="136">
        <f>S21+S24+S27</f>
        <v>48548.28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309300</v>
      </c>
      <c r="G32" s="136">
        <v>227190.39</v>
      </c>
      <c r="H32" s="136">
        <v>0</v>
      </c>
      <c r="I32" s="136">
        <v>0</v>
      </c>
      <c r="J32" s="136">
        <v>4217.95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540708.3400000001</v>
      </c>
      <c r="S32" s="136">
        <f>F32-L32-O32</f>
        <v>309300</v>
      </c>
      <c r="T32" s="136">
        <f>G32+J32-M32-P32</f>
        <v>231408.34000000003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467763</v>
      </c>
      <c r="G37" s="136">
        <v>27107.09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494870.09</v>
      </c>
      <c r="S37" s="136">
        <f>F37+I37-L37-O37</f>
        <v>467763</v>
      </c>
      <c r="T37" s="136">
        <f>G37+J37-M37-P37</f>
        <v>27107.09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0</v>
      </c>
      <c r="G40" s="136">
        <v>14813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14813</v>
      </c>
      <c r="S40" s="136">
        <f>F40+I40-L40-O40</f>
        <v>0</v>
      </c>
      <c r="T40" s="136">
        <f>G40+J40-M40-P40</f>
        <v>14813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777063</v>
      </c>
      <c r="G44" s="136">
        <f aca="true" t="shared" si="0" ref="G44:Q44">G32+G37+G40</f>
        <v>269110.48</v>
      </c>
      <c r="H44" s="136">
        <f t="shared" si="0"/>
        <v>0</v>
      </c>
      <c r="I44" s="136">
        <f t="shared" si="0"/>
        <v>0</v>
      </c>
      <c r="J44" s="136">
        <f t="shared" si="0"/>
        <v>4217.95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1050391.4300000002</v>
      </c>
      <c r="S44" s="136">
        <f>S32+S37+S40</f>
        <v>777063</v>
      </c>
      <c r="T44" s="136">
        <f>T32+T37+T40</f>
        <v>273328.43000000005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90</v>
      </c>
      <c r="C50" s="27" t="s">
        <v>91</v>
      </c>
      <c r="D50" s="27" t="s">
        <v>84</v>
      </c>
      <c r="E50" s="27" t="s">
        <v>85</v>
      </c>
      <c r="F50" s="136">
        <v>93266.61</v>
      </c>
      <c r="G50" s="136">
        <v>38775.01</v>
      </c>
      <c r="H50" s="136">
        <v>112253.52</v>
      </c>
      <c r="I50" s="136">
        <v>0</v>
      </c>
      <c r="J50" s="136">
        <v>1918.17</v>
      </c>
      <c r="K50" s="136">
        <v>6925.61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253138.92</v>
      </c>
      <c r="S50" s="136">
        <v>93266.61</v>
      </c>
      <c r="T50" s="136">
        <f>G50+J50-M50-P50</f>
        <v>40693.18</v>
      </c>
      <c r="U50" s="136">
        <f>H50+K50</f>
        <v>119179.13</v>
      </c>
    </row>
    <row r="51" spans="1:21" ht="14.25">
      <c r="A51" s="27"/>
      <c r="B51" s="31" t="s">
        <v>94</v>
      </c>
      <c r="C51" s="27" t="s">
        <v>92</v>
      </c>
      <c r="D51" s="27" t="s">
        <v>62</v>
      </c>
      <c r="E51" s="27" t="s">
        <v>93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2" customHeight="1">
      <c r="A53" s="27"/>
      <c r="B53" s="31"/>
      <c r="C53" s="27"/>
      <c r="D53" s="27"/>
      <c r="E53" s="27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ht="14.25" hidden="1">
      <c r="A54" s="27"/>
      <c r="B54" s="31"/>
      <c r="C54" s="40"/>
      <c r="D54" s="27"/>
      <c r="E54" s="27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 hidden="1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4.25" hidden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27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>
      <c r="A58" s="27"/>
      <c r="B58" s="31" t="s">
        <v>45</v>
      </c>
      <c r="C58" s="27"/>
      <c r="D58" s="27"/>
      <c r="E58" s="27"/>
      <c r="F58" s="136">
        <f>F50</f>
        <v>93266.61</v>
      </c>
      <c r="G58" s="136">
        <f aca="true" t="shared" si="1" ref="G58:Q58">G50</f>
        <v>38775.01</v>
      </c>
      <c r="H58" s="136">
        <f t="shared" si="1"/>
        <v>112253.52</v>
      </c>
      <c r="I58" s="136">
        <f t="shared" si="1"/>
        <v>0</v>
      </c>
      <c r="J58" s="136">
        <f t="shared" si="1"/>
        <v>1918.17</v>
      </c>
      <c r="K58" s="136">
        <f t="shared" si="1"/>
        <v>6925.61</v>
      </c>
      <c r="L58" s="136">
        <f t="shared" si="1"/>
        <v>0</v>
      </c>
      <c r="M58" s="136">
        <f t="shared" si="1"/>
        <v>0</v>
      </c>
      <c r="N58" s="136">
        <f t="shared" si="1"/>
        <v>0</v>
      </c>
      <c r="O58" s="136">
        <f t="shared" si="1"/>
        <v>0</v>
      </c>
      <c r="P58" s="136">
        <f t="shared" si="1"/>
        <v>0</v>
      </c>
      <c r="Q58" s="136">
        <f t="shared" si="1"/>
        <v>0</v>
      </c>
      <c r="R58" s="136">
        <f>S58+T58+U58</f>
        <v>253138.92</v>
      </c>
      <c r="S58" s="136">
        <f>S50</f>
        <v>93266.61</v>
      </c>
      <c r="T58" s="136">
        <f>T50</f>
        <v>40693.18</v>
      </c>
      <c r="U58" s="136">
        <f>U50</f>
        <v>119179.13</v>
      </c>
    </row>
    <row r="59" spans="1:21" ht="21" customHeight="1">
      <c r="A59" s="30"/>
      <c r="B59" s="34" t="s">
        <v>48</v>
      </c>
      <c r="C59" s="27"/>
      <c r="D59" s="27"/>
      <c r="E59" s="28"/>
      <c r="F59" s="136">
        <f aca="true" t="shared" si="2" ref="F59:Q59">F30+F44+F58</f>
        <v>918877.89</v>
      </c>
      <c r="G59" s="136">
        <f t="shared" si="2"/>
        <v>307885.49</v>
      </c>
      <c r="H59" s="136">
        <f t="shared" si="2"/>
        <v>112253.52</v>
      </c>
      <c r="I59" s="136">
        <f t="shared" si="2"/>
        <v>0</v>
      </c>
      <c r="J59" s="136">
        <f t="shared" si="2"/>
        <v>6136.12</v>
      </c>
      <c r="K59" s="136">
        <f t="shared" si="2"/>
        <v>6925.61</v>
      </c>
      <c r="L59" s="136">
        <f t="shared" si="2"/>
        <v>0</v>
      </c>
      <c r="M59" s="136">
        <f t="shared" si="2"/>
        <v>0</v>
      </c>
      <c r="N59" s="136">
        <f t="shared" si="2"/>
        <v>0</v>
      </c>
      <c r="O59" s="136">
        <f t="shared" si="2"/>
        <v>0</v>
      </c>
      <c r="P59" s="136">
        <f t="shared" si="2"/>
        <v>0</v>
      </c>
      <c r="Q59" s="136">
        <f t="shared" si="2"/>
        <v>0</v>
      </c>
      <c r="R59" s="136">
        <f>S59+T59+U59</f>
        <v>1352078.63</v>
      </c>
      <c r="S59" s="136">
        <f>S30+S44+S58</f>
        <v>918877.89</v>
      </c>
      <c r="T59" s="136">
        <f>T30+T44+T58</f>
        <v>314021.61000000004</v>
      </c>
      <c r="U59" s="136">
        <f>H59+K59-Q59</f>
        <v>119179.13</v>
      </c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ht="30.75" customHeight="1">
      <c r="A61" s="142" t="s">
        <v>124</v>
      </c>
      <c r="B61" s="142"/>
      <c r="C61" s="142"/>
      <c r="D61" s="142"/>
      <c r="E61" s="2"/>
      <c r="F61" s="2"/>
      <c r="G61" s="2"/>
      <c r="H61" s="2"/>
      <c r="I61" s="2"/>
      <c r="J61" s="2"/>
      <c r="K61" s="2"/>
    </row>
    <row r="62" spans="1:11" ht="15" customHeight="1">
      <c r="A62" s="2" t="s">
        <v>125</v>
      </c>
      <c r="B62" s="2"/>
      <c r="C62" s="2"/>
      <c r="D62" s="2"/>
      <c r="E62" s="2"/>
      <c r="F62" s="2"/>
      <c r="G62" s="2"/>
      <c r="H62" s="8"/>
      <c r="I62" s="2"/>
      <c r="J62" s="2"/>
      <c r="K62" s="2"/>
    </row>
    <row r="63" spans="1:11" ht="15">
      <c r="A63" s="2" t="s">
        <v>118</v>
      </c>
      <c r="B63" s="2"/>
      <c r="C63" s="2"/>
      <c r="D63" s="2"/>
      <c r="E63" s="2"/>
      <c r="F63" s="2"/>
      <c r="G63" s="2"/>
      <c r="H63" s="8"/>
      <c r="I63" s="2"/>
      <c r="J63" s="2"/>
      <c r="K63" s="2" t="s">
        <v>126</v>
      </c>
    </row>
    <row r="64" spans="1:11" ht="15">
      <c r="A64" s="2"/>
      <c r="B64" s="2"/>
      <c r="C64" s="2"/>
      <c r="D64" s="2"/>
      <c r="E64" s="2"/>
      <c r="F64" s="2"/>
      <c r="G64" s="2"/>
      <c r="H64" s="8"/>
      <c r="I64" s="2"/>
      <c r="J64" s="2"/>
      <c r="K64" s="2"/>
    </row>
    <row r="65" spans="1:11" ht="15">
      <c r="A65" s="2" t="s">
        <v>119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117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60</v>
      </c>
    </row>
    <row r="67" spans="1:11" ht="15">
      <c r="A67" s="2" t="s">
        <v>118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 t="s">
        <v>88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 t="s">
        <v>114</v>
      </c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heetProtection/>
  <mergeCells count="15">
    <mergeCell ref="A61:D6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2017-07-10T11:25:22Z</cp:lastPrinted>
  <dcterms:created xsi:type="dcterms:W3CDTF">2001-05-03T10:36:16Z</dcterms:created>
  <dcterms:modified xsi:type="dcterms:W3CDTF">2017-07-10T12:19:23Z</dcterms:modified>
  <cp:category/>
  <cp:version/>
  <cp:contentType/>
  <cp:contentStatus/>
</cp:coreProperties>
</file>