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теплотрассы" sheetId="2" r:id="rId1"/>
  </sheets>
  <calcPr calcId="162913"/>
</workbook>
</file>

<file path=xl/calcChain.xml><?xml version="1.0" encoding="utf-8"?>
<calcChain xmlns="http://schemas.openxmlformats.org/spreadsheetml/2006/main">
  <c r="F23" i="2" l="1"/>
  <c r="H25" i="2" l="1"/>
  <c r="F5" i="2" l="1"/>
  <c r="M22" i="2" l="1"/>
  <c r="A23" i="2" l="1"/>
  <c r="D18" i="2" l="1"/>
  <c r="D23" i="2" s="1"/>
  <c r="A13" i="2" l="1"/>
  <c r="A14" i="2" s="1"/>
  <c r="A15" i="2" s="1"/>
  <c r="A16" i="2" s="1"/>
  <c r="A17" i="2" s="1"/>
  <c r="A19" i="2" s="1"/>
  <c r="A20" i="2" s="1"/>
  <c r="A21" i="2" s="1"/>
  <c r="F9" i="2" l="1"/>
  <c r="F18" i="2" s="1"/>
</calcChain>
</file>

<file path=xl/comments1.xml><?xml version="1.0" encoding="utf-8"?>
<comments xmlns="http://schemas.openxmlformats.org/spreadsheetml/2006/main">
  <authors>
    <author>Автор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была 50, после межевания 34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этого была 1980 г баланс.стоим. 68954 руб</t>
        </r>
      </text>
    </comment>
  </commentList>
</comments>
</file>

<file path=xl/sharedStrings.xml><?xml version="1.0" encoding="utf-8"?>
<sst xmlns="http://schemas.openxmlformats.org/spreadsheetml/2006/main" count="134" uniqueCount="96">
  <si>
    <t>Балансовая стоимость, руб.</t>
  </si>
  <si>
    <t>Распоряжение Министерства имущественных отношений Удмуртской Республики от 31 мая 2005 года №553-р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Удмуртской Республики законченного строительством объекта «Средняя общеобразовательная школа на 132 учащихся с котельной в с.Курья»</t>
  </si>
  <si>
    <t>1.    Распоряжение Министерства имущественных отношений Удмуртской Республики от 25.12.2008 года №1646-р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завершенного строительством объекта «Лыжная база» в с.Красногорское»</t>
  </si>
  <si>
    <t>Постановление Верховного Совета Российской Федерации от 27.12.1991г.  №   3020-1 «О разграничении государственной собственности в РФ на федеральную собственность, государственную собственность республик в составе РФ ,краев, областей, автономной области, автономных округов, городов Москвы и Санкт-Петербурга и муниципальную собственность</t>
  </si>
  <si>
    <t>№ п/п</t>
  </si>
  <si>
    <t>адрес</t>
  </si>
  <si>
    <t>протяженность, м</t>
  </si>
  <si>
    <t>год ввода</t>
  </si>
  <si>
    <t>Теплотрасса котельной №6(территория ЖКХ)</t>
  </si>
  <si>
    <t>теплотрасса котельной №1(ЦРБ)</t>
  </si>
  <si>
    <t>Теплотрасса котельной №5 (Почта)</t>
  </si>
  <si>
    <t>Теплотрасса котельной №4 (Школьная)</t>
  </si>
  <si>
    <t>теплотрасса котельной №14(Валамазская школа)</t>
  </si>
  <si>
    <t>теплотрасса котельной №9(Дебинская школа)</t>
  </si>
  <si>
    <t>теплотрасса котельной №11(Курьинская школа)</t>
  </si>
  <si>
    <t>теплотрасса котельной №12(Курьинский д/с)</t>
  </si>
  <si>
    <t>теплотрасса котельной №8(Барановская школа)</t>
  </si>
  <si>
    <t>теплотрасса котельной №10(Васильевская школа)</t>
  </si>
  <si>
    <t xml:space="preserve">теплотрасса котельной №13(Селеговская школа) </t>
  </si>
  <si>
    <t>с.Васильевское,ул.Школьная,д.3в</t>
  </si>
  <si>
    <t>с.Валамаз,ул.К.Маркса,д.8 б</t>
  </si>
  <si>
    <t>с.Дебы,ул.Школьная,д.30 в</t>
  </si>
  <si>
    <t>Теплотрасса котельной №2 (Администра ция)</t>
  </si>
  <si>
    <t>сети теплоснабжения</t>
  </si>
  <si>
    <t>Разрешение на ввод объекта в эксплуатацию от 05.09.2012г №RU18515000-9</t>
  </si>
  <si>
    <t>с.Большой Селег,ул.Советская,д.11 б</t>
  </si>
  <si>
    <t>18:15:028001:372</t>
  </si>
  <si>
    <t>18:15:034001:408</t>
  </si>
  <si>
    <t>18:15:000000:808</t>
  </si>
  <si>
    <t>18:15:000000:264</t>
  </si>
  <si>
    <t>18:15:052044:72</t>
  </si>
  <si>
    <t>18:15:000000:807</t>
  </si>
  <si>
    <t>18:15:000000:730</t>
  </si>
  <si>
    <t>18:15:052032:79</t>
  </si>
  <si>
    <t>теплотрасса котельной №7(Архангельская СОШ)</t>
  </si>
  <si>
    <t>с. Архангельское, ул.Новая,д4б</t>
  </si>
  <si>
    <t>18:15:023002:331</t>
  </si>
  <si>
    <t>18:15:033002:1083</t>
  </si>
  <si>
    <t>18:15:000000:806</t>
  </si>
  <si>
    <t>18:15:054001:288</t>
  </si>
  <si>
    <t>18:15:054003:415</t>
  </si>
  <si>
    <t>д.Бараны, ул.Советская, д.6 в</t>
  </si>
  <si>
    <t>18:15:026001:291</t>
  </si>
  <si>
    <t>18:15:000000:478</t>
  </si>
  <si>
    <t>Наименование</t>
  </si>
  <si>
    <t>кадастровый номер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</si>
  <si>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№944</t>
  </si>
  <si>
    <t>18:15:024001:302</t>
  </si>
  <si>
    <t>ООО "Энергия"</t>
  </si>
  <si>
    <t>аренда</t>
  </si>
  <si>
    <t>Итого в казне</t>
  </si>
  <si>
    <t>Итого МО</t>
  </si>
  <si>
    <t>Постановление Администрации №12 от 19.01.2016</t>
  </si>
  <si>
    <t>свидетельство государственной регистрации(№, дата)</t>
  </si>
  <si>
    <t>с.Красногорское,ул. Ленина, 64 в</t>
  </si>
  <si>
    <t>с.Красногорское, п. Школьный, 1"А"</t>
  </si>
  <si>
    <t>с.Красногорское, ул. Лесная, 8и</t>
  </si>
  <si>
    <t>вид пользования</t>
  </si>
  <si>
    <t>Наименование пользователя</t>
  </si>
  <si>
    <t>МАОУ ДО ДЮСШ Красногорского района</t>
  </si>
  <si>
    <t>оперативное  управление</t>
  </si>
  <si>
    <t>МБДОУ "Красногорский детский сад № 3"</t>
  </si>
  <si>
    <t>с.Красногорское, ул.Первомайская,д.4</t>
  </si>
  <si>
    <t>МКДОУ Багырский детский сад</t>
  </si>
  <si>
    <t>УР, Красногорский район, с. Красногорское, ул. Барышникова, 13А/2</t>
  </si>
  <si>
    <t>Постановление Администрации МО "Красногорский район" №605 от 11.11.2020 г.</t>
  </si>
  <si>
    <t xml:space="preserve">сети теплоснабжения </t>
  </si>
  <si>
    <t>Основание внесения в Реестр</t>
  </si>
  <si>
    <t>Удмуртская Республика, Красногорский район, д. Багыр, ул. Новая, 7</t>
  </si>
  <si>
    <t xml:space="preserve">Свидетельство о регистрации № 18:15:024001:302-18/005/2019-2
от 2019-03-28 ( - Оперативное управление)
</t>
  </si>
  <si>
    <t>18:15:052065:155</t>
  </si>
  <si>
    <t>Оперативное управление
18:15:052065:155-18/117/2021-2
15.03.2021 15:58:20</t>
  </si>
  <si>
    <t>Удмуртская Республика, Красногорский район, с. Красногорское, ул. Первомайская, № 26, сети теплоснабжения от ТКУ-200 (котельной,) до здания лыжной базы</t>
  </si>
  <si>
    <t>Удмуртская Республика, Красногорский район, с. Красногорское, ул. Советская, 3б</t>
  </si>
  <si>
    <t>Удмуртская Республика, Красногорский район, с. Красногорское, ул. Кирова, 5б</t>
  </si>
  <si>
    <t>Удмуртская Республика, Красногорский район, с. Курья, ул. Юбилейная, д. 6в</t>
  </si>
  <si>
    <t>Удмуртская Республика, Красногорский район, с. Курья, ул. Советская, д. 54в</t>
  </si>
  <si>
    <t>18:15:000000:806-18/075/2022-2 от  18.04.2022</t>
  </si>
  <si>
    <t>18:15:000000:808-18/072/2022-2 от 20.04.2022</t>
  </si>
  <si>
    <t xml:space="preserve">18:15:034001:408-18/075/2022-2 от 19.04.2022 </t>
  </si>
  <si>
    <t>18:15:054001:288-18/075/2022-2 от 19.04.2022</t>
  </si>
  <si>
    <t>18:15:000000:478-18/119/2022-2 от 20.04.2022</t>
  </si>
  <si>
    <t>18:15:054003:415-18/072/2022-2 от 20.04.2022</t>
  </si>
  <si>
    <t>18:15:023002:331-18/072/2022-2 от 21.04.2022</t>
  </si>
  <si>
    <t>18:15:000000:807-18/119/2022-2 от 20.04.2022</t>
  </si>
  <si>
    <t>18:15:000000:730-18/119/2022-2 от 20.04.2022</t>
  </si>
  <si>
    <t>18:15:000000:264-18/072/2022-2 от 21.04.2022</t>
  </si>
  <si>
    <t>18:15:052044:72-18/116/2022-2 от 20.04.2022</t>
  </si>
  <si>
    <t>18:15:026001:291-18/058/2022-2 от 20.04.2022</t>
  </si>
  <si>
    <t>18:15:033002:1083-18/116/2022-2 от 20.04.2022</t>
  </si>
  <si>
    <t>18:15:052032:79-18/116/2022-2 от 20.04.2022</t>
  </si>
  <si>
    <t>18:15:024001:302-18/119/2022-4 от 21.04.2022</t>
  </si>
  <si>
    <t>18:15:028001:372-18/119/2022-2 от 21.04.2022</t>
  </si>
  <si>
    <t>18:15:052065:155-18/119/2022-6 от 21.04.2022</t>
  </si>
  <si>
    <t>Приложение №6 к Постановлению Администрации от 01.02.2023 г. №146</t>
  </si>
  <si>
    <t>Перечень тепловых сетей, находящихся в собственности муниципального образования "Муниципальный округ Красногорский район Удмуртской Республики"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</si>
</sst>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_₽"/>
    <numFmt numFmtId="167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167" fontId="14" fillId="0" borderId="0" applyFont="0" applyFill="0" applyBorder="0" applyAlignment="0" applyProtection="0"/>
    <xf numFmtId="0" fontId="15" fillId="0" borderId="0"/>
  </cellStyleXfs>
  <cellXfs count="38">
    <xf numFmtId="0" fontId="0" fillId="0" borderId="0" xfId="0"/>
    <xf numFmtId="0" fontId="0" fillId="2" borderId="0" xfId="0" applyFill="1"/>
    <xf numFmtId="0" fontId="4" fillId="2" borderId="1" xfId="0" applyFont="1" applyFill="1" applyBorder="1"/>
    <xf numFmtId="0" fontId="10" fillId="2" borderId="1" xfId="0" applyFont="1" applyFill="1" applyBorder="1" applyAlignment="1">
      <alignment horizontal="justify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justify" vertical="top"/>
    </xf>
    <xf numFmtId="49" fontId="6" fillId="2" borderId="1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justify" vertical="top" wrapText="1"/>
    </xf>
    <xf numFmtId="49" fontId="6" fillId="2" borderId="1" xfId="0" applyNumberFormat="1" applyFont="1" applyFill="1" applyBorder="1" applyAlignment="1">
      <alignment horizontal="justify" vertical="top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vertical="top" wrapText="1"/>
    </xf>
    <xf numFmtId="0" fontId="8" fillId="2" borderId="1" xfId="0" applyFont="1" applyFill="1" applyBorder="1"/>
    <xf numFmtId="0" fontId="4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justify"/>
    </xf>
    <xf numFmtId="49" fontId="3" fillId="2" borderId="2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vertical="top"/>
    </xf>
    <xf numFmtId="49" fontId="3" fillId="2" borderId="4" xfId="0" applyNumberFormat="1" applyFont="1" applyFill="1" applyBorder="1" applyAlignment="1">
      <alignment vertical="top" wrapText="1"/>
    </xf>
    <xf numFmtId="49" fontId="6" fillId="2" borderId="2" xfId="0" applyNumberFormat="1" applyFont="1" applyFill="1" applyBorder="1" applyAlignment="1">
      <alignment vertical="top"/>
    </xf>
    <xf numFmtId="49" fontId="6" fillId="2" borderId="0" xfId="0" applyNumberFormat="1" applyFont="1" applyFill="1" applyAlignment="1">
      <alignment horizontal="justify" vertical="top"/>
    </xf>
    <xf numFmtId="49" fontId="3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166" fontId="13" fillId="2" borderId="1" xfId="0" applyNumberFormat="1" applyFont="1" applyFill="1" applyBorder="1" applyAlignment="1">
      <alignment vertical="top" wrapText="1"/>
    </xf>
    <xf numFmtId="166" fontId="0" fillId="2" borderId="0" xfId="0" applyNumberFormat="1" applyFill="1"/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5"/>
  <sheetViews>
    <sheetView tabSelected="1" topLeftCell="A10" workbookViewId="0">
      <selection activeCell="F5" sqref="F5:F6"/>
    </sheetView>
  </sheetViews>
  <sheetFormatPr defaultRowHeight="15" x14ac:dyDescent="0.25"/>
  <cols>
    <col min="1" max="1" width="6.28515625" style="1" customWidth="1"/>
    <col min="2" max="2" width="18.28515625" style="1" customWidth="1"/>
    <col min="3" max="3" width="25.140625" style="12" customWidth="1"/>
    <col min="4" max="4" width="7.7109375" style="1" customWidth="1"/>
    <col min="5" max="5" width="7.28515625" style="1" customWidth="1"/>
    <col min="6" max="6" width="15.5703125" style="1" customWidth="1"/>
    <col min="7" max="7" width="25.140625" style="1" customWidth="1"/>
    <col min="8" max="8" width="22.28515625" style="1" customWidth="1"/>
    <col min="9" max="9" width="16.28515625" style="1" customWidth="1"/>
    <col min="10" max="10" width="16.42578125" style="1" customWidth="1"/>
    <col min="11" max="11" width="15.5703125" style="1" customWidth="1"/>
    <col min="12" max="16384" width="9.140625" style="1"/>
  </cols>
  <sheetData>
    <row r="2" spans="1:11" ht="36.75" customHeight="1" x14ac:dyDescent="0.25">
      <c r="J2" s="13" t="s">
        <v>94</v>
      </c>
      <c r="K2" s="13"/>
    </row>
    <row r="3" spans="1:11" ht="31.5" customHeight="1" x14ac:dyDescent="0.25">
      <c r="A3" s="14" t="s">
        <v>95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57" customHeight="1" x14ac:dyDescent="0.25">
      <c r="A4" s="16" t="s">
        <v>4</v>
      </c>
      <c r="B4" s="16" t="s">
        <v>44</v>
      </c>
      <c r="C4" s="16" t="s">
        <v>5</v>
      </c>
      <c r="D4" s="16" t="s">
        <v>6</v>
      </c>
      <c r="E4" s="16" t="s">
        <v>7</v>
      </c>
      <c r="F4" s="17" t="s">
        <v>0</v>
      </c>
      <c r="G4" s="3" t="s">
        <v>67</v>
      </c>
      <c r="H4" s="3" t="s">
        <v>53</v>
      </c>
      <c r="I4" s="3" t="s">
        <v>45</v>
      </c>
      <c r="J4" s="3" t="s">
        <v>57</v>
      </c>
      <c r="K4" s="3" t="s">
        <v>58</v>
      </c>
    </row>
    <row r="5" spans="1:11" ht="51.75" customHeight="1" x14ac:dyDescent="0.25">
      <c r="A5" s="4">
        <v>1</v>
      </c>
      <c r="B5" s="4" t="s">
        <v>9</v>
      </c>
      <c r="C5" s="4" t="s">
        <v>73</v>
      </c>
      <c r="D5" s="18">
        <v>2558</v>
      </c>
      <c r="E5" s="19">
        <v>1975</v>
      </c>
      <c r="F5" s="6">
        <f>451068+1589770.18+135000</f>
        <v>2175838.1799999997</v>
      </c>
      <c r="G5" s="8" t="s">
        <v>3</v>
      </c>
      <c r="H5" s="4" t="s">
        <v>78</v>
      </c>
      <c r="I5" s="20" t="s">
        <v>28</v>
      </c>
      <c r="J5" s="20" t="s">
        <v>49</v>
      </c>
      <c r="K5" s="20" t="s">
        <v>48</v>
      </c>
    </row>
    <row r="6" spans="1:11" ht="42.75" customHeight="1" x14ac:dyDescent="0.25">
      <c r="A6" s="4">
        <v>2</v>
      </c>
      <c r="B6" s="4" t="s">
        <v>22</v>
      </c>
      <c r="C6" s="4" t="s">
        <v>54</v>
      </c>
      <c r="D6" s="4">
        <v>240</v>
      </c>
      <c r="E6" s="21">
        <v>1969</v>
      </c>
      <c r="F6" s="22">
        <v>238607</v>
      </c>
      <c r="G6" s="8" t="s">
        <v>3</v>
      </c>
      <c r="H6" s="5" t="s">
        <v>87</v>
      </c>
      <c r="I6" s="20" t="s">
        <v>30</v>
      </c>
      <c r="J6" s="20" t="s">
        <v>49</v>
      </c>
      <c r="K6" s="20" t="s">
        <v>48</v>
      </c>
    </row>
    <row r="7" spans="1:11" ht="54.75" customHeight="1" x14ac:dyDescent="0.25">
      <c r="A7" s="4">
        <v>3</v>
      </c>
      <c r="B7" s="4" t="s">
        <v>10</v>
      </c>
      <c r="C7" s="4" t="s">
        <v>74</v>
      </c>
      <c r="D7" s="4">
        <v>423</v>
      </c>
      <c r="E7" s="21">
        <v>1979</v>
      </c>
      <c r="F7" s="20">
        <v>1214484</v>
      </c>
      <c r="G7" s="23" t="s">
        <v>3</v>
      </c>
      <c r="H7" s="4" t="s">
        <v>84</v>
      </c>
      <c r="I7" s="20" t="s">
        <v>31</v>
      </c>
      <c r="J7" s="20" t="s">
        <v>49</v>
      </c>
      <c r="K7" s="20" t="s">
        <v>48</v>
      </c>
    </row>
    <row r="8" spans="1:11" ht="56.25" customHeight="1" x14ac:dyDescent="0.25">
      <c r="A8" s="4">
        <v>4</v>
      </c>
      <c r="B8" s="4" t="s">
        <v>11</v>
      </c>
      <c r="C8" s="4" t="s">
        <v>55</v>
      </c>
      <c r="D8" s="4">
        <v>627</v>
      </c>
      <c r="E8" s="21">
        <v>1983</v>
      </c>
      <c r="F8" s="20">
        <v>454070</v>
      </c>
      <c r="G8" s="8" t="s">
        <v>3</v>
      </c>
      <c r="H8" s="5" t="s">
        <v>85</v>
      </c>
      <c r="I8" s="20" t="s">
        <v>32</v>
      </c>
      <c r="J8" s="20" t="s">
        <v>49</v>
      </c>
      <c r="K8" s="20" t="s">
        <v>48</v>
      </c>
    </row>
    <row r="9" spans="1:11" ht="63" customHeight="1" x14ac:dyDescent="0.25">
      <c r="A9" s="4">
        <v>5</v>
      </c>
      <c r="B9" s="4" t="s">
        <v>8</v>
      </c>
      <c r="C9" s="24" t="s">
        <v>56</v>
      </c>
      <c r="D9" s="4">
        <v>34</v>
      </c>
      <c r="E9" s="21">
        <v>1960</v>
      </c>
      <c r="F9" s="20">
        <f>49101/335*50</f>
        <v>7328.5074626865662</v>
      </c>
      <c r="G9" s="8" t="s">
        <v>3</v>
      </c>
      <c r="H9" s="4" t="s">
        <v>90</v>
      </c>
      <c r="I9" s="20" t="s">
        <v>33</v>
      </c>
      <c r="J9" s="20" t="s">
        <v>49</v>
      </c>
      <c r="K9" s="20" t="s">
        <v>48</v>
      </c>
    </row>
    <row r="10" spans="1:11" ht="66.75" customHeight="1" x14ac:dyDescent="0.25">
      <c r="A10" s="4">
        <v>6</v>
      </c>
      <c r="B10" s="6" t="s">
        <v>34</v>
      </c>
      <c r="C10" s="4" t="s">
        <v>35</v>
      </c>
      <c r="D10" s="4">
        <v>54</v>
      </c>
      <c r="E10" s="21">
        <v>1991</v>
      </c>
      <c r="F10" s="20">
        <v>361034</v>
      </c>
      <c r="G10" s="8" t="s">
        <v>3</v>
      </c>
      <c r="H10" s="4" t="s">
        <v>83</v>
      </c>
      <c r="I10" s="20" t="s">
        <v>36</v>
      </c>
      <c r="J10" s="20" t="s">
        <v>49</v>
      </c>
      <c r="K10" s="20" t="s">
        <v>48</v>
      </c>
    </row>
    <row r="11" spans="1:11" ht="60" customHeight="1" x14ac:dyDescent="0.25">
      <c r="A11" s="4">
        <v>7</v>
      </c>
      <c r="B11" s="6" t="s">
        <v>12</v>
      </c>
      <c r="C11" s="18" t="s">
        <v>20</v>
      </c>
      <c r="D11" s="4">
        <v>82</v>
      </c>
      <c r="E11" s="21">
        <v>1968</v>
      </c>
      <c r="F11" s="20">
        <v>156223.85999999999</v>
      </c>
      <c r="G11" s="8" t="s">
        <v>3</v>
      </c>
      <c r="H11" s="4" t="s">
        <v>89</v>
      </c>
      <c r="I11" s="20" t="s">
        <v>37</v>
      </c>
      <c r="J11" s="20" t="s">
        <v>49</v>
      </c>
      <c r="K11" s="20" t="s">
        <v>48</v>
      </c>
    </row>
    <row r="12" spans="1:11" ht="62.25" customHeight="1" x14ac:dyDescent="0.25">
      <c r="A12" s="25">
        <v>8</v>
      </c>
      <c r="B12" s="6" t="s">
        <v>13</v>
      </c>
      <c r="C12" s="18" t="s">
        <v>21</v>
      </c>
      <c r="D12" s="4">
        <v>297</v>
      </c>
      <c r="E12" s="21">
        <v>2015</v>
      </c>
      <c r="F12" s="20">
        <v>2262860.5299999998</v>
      </c>
      <c r="G12" s="6" t="s">
        <v>52</v>
      </c>
      <c r="H12" s="4" t="s">
        <v>77</v>
      </c>
      <c r="I12" s="20" t="s">
        <v>38</v>
      </c>
      <c r="J12" s="20" t="s">
        <v>49</v>
      </c>
      <c r="K12" s="20" t="s">
        <v>48</v>
      </c>
    </row>
    <row r="13" spans="1:11" ht="59.25" customHeight="1" x14ac:dyDescent="0.25">
      <c r="A13" s="25">
        <f>A12+1</f>
        <v>9</v>
      </c>
      <c r="B13" s="6" t="s">
        <v>14</v>
      </c>
      <c r="C13" s="18" t="s">
        <v>75</v>
      </c>
      <c r="D13" s="4">
        <v>129</v>
      </c>
      <c r="E13" s="21">
        <v>2004</v>
      </c>
      <c r="F13" s="20">
        <v>812908</v>
      </c>
      <c r="G13" s="8" t="s">
        <v>1</v>
      </c>
      <c r="H13" s="4" t="s">
        <v>80</v>
      </c>
      <c r="I13" s="20" t="s">
        <v>39</v>
      </c>
      <c r="J13" s="20" t="s">
        <v>49</v>
      </c>
      <c r="K13" s="20" t="s">
        <v>48</v>
      </c>
    </row>
    <row r="14" spans="1:11" ht="72.75" customHeight="1" x14ac:dyDescent="0.25">
      <c r="A14" s="25">
        <f>A13+1</f>
        <v>10</v>
      </c>
      <c r="B14" s="6" t="s">
        <v>15</v>
      </c>
      <c r="C14" s="18" t="s">
        <v>76</v>
      </c>
      <c r="D14" s="4">
        <v>36</v>
      </c>
      <c r="E14" s="21">
        <v>1991</v>
      </c>
      <c r="F14" s="20">
        <v>361034</v>
      </c>
      <c r="G14" s="8" t="s">
        <v>3</v>
      </c>
      <c r="H14" s="4" t="s">
        <v>82</v>
      </c>
      <c r="I14" s="20" t="s">
        <v>40</v>
      </c>
      <c r="J14" s="20" t="s">
        <v>49</v>
      </c>
      <c r="K14" s="20" t="s">
        <v>48</v>
      </c>
    </row>
    <row r="15" spans="1:11" ht="55.5" customHeight="1" x14ac:dyDescent="0.25">
      <c r="A15" s="25">
        <f t="shared" ref="A15:A21" si="0">A14+1</f>
        <v>11</v>
      </c>
      <c r="B15" s="6" t="s">
        <v>16</v>
      </c>
      <c r="C15" s="18" t="s">
        <v>41</v>
      </c>
      <c r="D15" s="4">
        <v>144</v>
      </c>
      <c r="E15" s="21">
        <v>1991</v>
      </c>
      <c r="F15" s="20">
        <v>496973</v>
      </c>
      <c r="G15" s="8" t="s">
        <v>3</v>
      </c>
      <c r="H15" s="4" t="s">
        <v>88</v>
      </c>
      <c r="I15" s="20" t="s">
        <v>42</v>
      </c>
      <c r="J15" s="20" t="s">
        <v>49</v>
      </c>
      <c r="K15" s="20" t="s">
        <v>48</v>
      </c>
    </row>
    <row r="16" spans="1:11" ht="55.5" customHeight="1" x14ac:dyDescent="0.25">
      <c r="A16" s="25">
        <f t="shared" si="0"/>
        <v>12</v>
      </c>
      <c r="B16" s="6" t="s">
        <v>17</v>
      </c>
      <c r="C16" s="18" t="s">
        <v>19</v>
      </c>
      <c r="D16" s="4">
        <v>136</v>
      </c>
      <c r="E16" s="21">
        <v>1975</v>
      </c>
      <c r="F16" s="20">
        <v>94457.86</v>
      </c>
      <c r="G16" s="8" t="s">
        <v>3</v>
      </c>
      <c r="H16" s="4" t="s">
        <v>79</v>
      </c>
      <c r="I16" s="20" t="s">
        <v>27</v>
      </c>
      <c r="J16" s="20" t="s">
        <v>49</v>
      </c>
      <c r="K16" s="20" t="s">
        <v>48</v>
      </c>
    </row>
    <row r="17" spans="1:13" ht="53.25" customHeight="1" x14ac:dyDescent="0.25">
      <c r="A17" s="26">
        <f t="shared" si="0"/>
        <v>13</v>
      </c>
      <c r="B17" s="27" t="s">
        <v>18</v>
      </c>
      <c r="C17" s="28" t="s">
        <v>25</v>
      </c>
      <c r="D17" s="10">
        <v>17</v>
      </c>
      <c r="E17" s="29">
        <v>1991</v>
      </c>
      <c r="F17" s="30">
        <v>569699.17000000004</v>
      </c>
      <c r="G17" s="23" t="s">
        <v>3</v>
      </c>
      <c r="H17" s="10" t="s">
        <v>92</v>
      </c>
      <c r="I17" s="30" t="s">
        <v>26</v>
      </c>
      <c r="J17" s="20" t="s">
        <v>49</v>
      </c>
      <c r="K17" s="20" t="s">
        <v>48</v>
      </c>
    </row>
    <row r="18" spans="1:13" ht="30" customHeight="1" x14ac:dyDescent="0.25">
      <c r="A18" s="31" t="s">
        <v>50</v>
      </c>
      <c r="B18" s="31"/>
      <c r="C18" s="31"/>
      <c r="D18" s="4">
        <f>SUM(D5:D17)</f>
        <v>4777</v>
      </c>
      <c r="E18" s="4"/>
      <c r="F18" s="4">
        <f>SUM(F5:F17)</f>
        <v>9205518.1074626856</v>
      </c>
      <c r="G18" s="8"/>
      <c r="H18" s="4"/>
      <c r="I18" s="20"/>
      <c r="J18" s="20"/>
      <c r="K18" s="20"/>
    </row>
    <row r="19" spans="1:13" ht="66" customHeight="1" x14ac:dyDescent="0.25">
      <c r="A19" s="25">
        <f>A17+1</f>
        <v>14</v>
      </c>
      <c r="B19" s="6" t="s">
        <v>23</v>
      </c>
      <c r="C19" s="4" t="s">
        <v>72</v>
      </c>
      <c r="D19" s="4">
        <v>101</v>
      </c>
      <c r="E19" s="21">
        <v>2008</v>
      </c>
      <c r="F19" s="20">
        <v>1675464</v>
      </c>
      <c r="G19" s="8" t="s">
        <v>2</v>
      </c>
      <c r="H19" s="7" t="s">
        <v>86</v>
      </c>
      <c r="I19" s="20" t="s">
        <v>29</v>
      </c>
      <c r="J19" s="6" t="s">
        <v>60</v>
      </c>
      <c r="K19" s="6" t="s">
        <v>59</v>
      </c>
    </row>
    <row r="20" spans="1:13" ht="58.5" customHeight="1" x14ac:dyDescent="0.25">
      <c r="A20" s="25">
        <f t="shared" si="0"/>
        <v>15</v>
      </c>
      <c r="B20" s="6" t="s">
        <v>23</v>
      </c>
      <c r="C20" s="4" t="s">
        <v>62</v>
      </c>
      <c r="D20" s="4">
        <v>284</v>
      </c>
      <c r="E20" s="4">
        <v>2012</v>
      </c>
      <c r="F20" s="32">
        <v>3301925.6</v>
      </c>
      <c r="G20" s="8" t="s">
        <v>24</v>
      </c>
      <c r="H20" s="8" t="s">
        <v>81</v>
      </c>
      <c r="I20" s="20" t="s">
        <v>43</v>
      </c>
      <c r="J20" s="6" t="s">
        <v>60</v>
      </c>
      <c r="K20" s="6" t="s">
        <v>61</v>
      </c>
    </row>
    <row r="21" spans="1:13" ht="81.75" customHeight="1" x14ac:dyDescent="0.25">
      <c r="A21" s="25">
        <f t="shared" si="0"/>
        <v>16</v>
      </c>
      <c r="B21" s="6" t="s">
        <v>23</v>
      </c>
      <c r="C21" s="4" t="s">
        <v>68</v>
      </c>
      <c r="D21" s="4">
        <v>94</v>
      </c>
      <c r="E21" s="21">
        <v>2019</v>
      </c>
      <c r="F21" s="32">
        <v>2344791</v>
      </c>
      <c r="G21" s="8" t="s">
        <v>46</v>
      </c>
      <c r="H21" s="8" t="s">
        <v>91</v>
      </c>
      <c r="I21" s="20" t="s">
        <v>47</v>
      </c>
      <c r="J21" s="6" t="s">
        <v>69</v>
      </c>
      <c r="K21" s="6" t="s">
        <v>63</v>
      </c>
    </row>
    <row r="22" spans="1:13" ht="75" customHeight="1" x14ac:dyDescent="0.25">
      <c r="A22" s="25">
        <v>17</v>
      </c>
      <c r="B22" s="6" t="s">
        <v>66</v>
      </c>
      <c r="C22" s="9" t="s">
        <v>64</v>
      </c>
      <c r="D22" s="4">
        <v>40</v>
      </c>
      <c r="E22" s="21">
        <v>2020</v>
      </c>
      <c r="F22" s="32">
        <v>1885301.4</v>
      </c>
      <c r="G22" s="6" t="s">
        <v>65</v>
      </c>
      <c r="H22" s="7" t="s">
        <v>93</v>
      </c>
      <c r="I22" s="20" t="s">
        <v>70</v>
      </c>
      <c r="J22" s="6" t="s">
        <v>71</v>
      </c>
      <c r="K22" s="6" t="s">
        <v>59</v>
      </c>
      <c r="M22" s="1">
        <f>D20+D22</f>
        <v>324</v>
      </c>
    </row>
    <row r="23" spans="1:13" ht="28.5" customHeight="1" x14ac:dyDescent="0.25">
      <c r="A23" s="33">
        <f>A22</f>
        <v>17</v>
      </c>
      <c r="B23" s="34" t="s">
        <v>51</v>
      </c>
      <c r="C23" s="33"/>
      <c r="D23" s="33">
        <f>D18+D19+D20+D21+D22</f>
        <v>5296</v>
      </c>
      <c r="E23" s="35"/>
      <c r="F23" s="36">
        <f>F18+F19+F20+F21+F22</f>
        <v>18413000.107462686</v>
      </c>
      <c r="G23" s="11"/>
      <c r="H23" s="2"/>
      <c r="I23" s="2"/>
      <c r="J23" s="2"/>
      <c r="K23" s="2"/>
    </row>
    <row r="24" spans="1:13" x14ac:dyDescent="0.25">
      <c r="F24" s="37"/>
    </row>
    <row r="25" spans="1:13" x14ac:dyDescent="0.25">
      <c r="H25" s="1">
        <f>D19+D22</f>
        <v>141</v>
      </c>
    </row>
  </sheetData>
  <mergeCells count="3">
    <mergeCell ref="A18:C18"/>
    <mergeCell ref="A3:K3"/>
    <mergeCell ref="J2:K2"/>
  </mergeCells>
  <pageMargins left="0.70866141732283472" right="0.31496062992125984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теплотрассы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2023-03-01T07:24:01Z</dcterms:modified>
</cp:coreProperties>
</file>