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minimized="1" xWindow="8295" yWindow="4545" windowWidth="6825" windowHeight="2625"/>
  </bookViews>
  <sheets>
    <sheet name="здания" sheetId="19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14" i="19" l="1"/>
  <c r="B99" i="19" l="1"/>
  <c r="D109" i="19"/>
  <c r="D111" i="19"/>
  <c r="E99" i="19"/>
  <c r="B79" i="19"/>
  <c r="B80" i="19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62" i="19"/>
  <c r="B63" i="19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D110" i="19"/>
  <c r="E60" i="19"/>
  <c r="B104" i="19" l="1"/>
  <c r="B105" i="19" s="1"/>
  <c r="B106" i="19" s="1"/>
  <c r="B107" i="19" s="1"/>
  <c r="E57" i="19" l="1"/>
  <c r="L57" i="19" l="1"/>
  <c r="E112" i="19" l="1"/>
  <c r="D112" i="19" l="1"/>
  <c r="B7" i="19" l="1"/>
  <c r="B8" i="19" s="1"/>
  <c r="B9" i="19" s="1"/>
  <c r="B10" i="19" s="1"/>
  <c r="B11" i="19" s="1"/>
  <c r="B12" i="19" s="1"/>
  <c r="B13" i="19" s="1"/>
  <c r="B14" i="19" s="1"/>
  <c r="B15" i="19" s="1"/>
  <c r="B16" i="19" l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l="1"/>
  <c r="B47" i="19" s="1"/>
  <c r="B48" i="19" s="1"/>
  <c r="B49" i="19" s="1"/>
  <c r="B50" i="19" s="1"/>
  <c r="L80" i="19" l="1"/>
  <c r="L99" i="19" s="1"/>
  <c r="B61" i="19"/>
  <c r="B75" i="19" l="1"/>
  <c r="B77" i="19" s="1"/>
  <c r="B78" i="19" s="1"/>
  <c r="B100" i="19" l="1"/>
  <c r="E100" i="19" l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хотели перевести в жилое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переданы безвозмездно  П №1 от09.01.2019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переданы безвозмездно  П №1 от09.01.2019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КОТЕЛЬНАЯ, ВСЕ ЗДАНИЕ 217 КВ.М.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 здание 217 кв.м, из них котельная 78, гараж 139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30.08.2022 г. было в оперативном управлении МБДОУ "детский сад №2"</t>
        </r>
      </text>
    </comment>
  </commentList>
</comments>
</file>

<file path=xl/sharedStrings.xml><?xml version="1.0" encoding="utf-8"?>
<sst xmlns="http://schemas.openxmlformats.org/spreadsheetml/2006/main" count="686" uniqueCount="504">
  <si>
    <t>Адрес, марка</t>
  </si>
  <si>
    <t>Котельная  №6(территория ЖКХ)</t>
  </si>
  <si>
    <t>Адрес</t>
  </si>
  <si>
    <t>№п/п</t>
  </si>
  <si>
    <t>18:15:036002:289</t>
  </si>
  <si>
    <t>Наименование</t>
  </si>
  <si>
    <t>Удмуртская Республика, Красногорский район, д.Мухино, ул.Черниговская, д.4, пом.1</t>
  </si>
  <si>
    <t>18:15:059001:177</t>
  </si>
  <si>
    <t>18:15:052052:77</t>
  </si>
  <si>
    <t>Нежилое здание</t>
  </si>
  <si>
    <t>Удмуртская Республика, Красногорский район, с.Дёбы, ул. Школьная, д.4</t>
  </si>
  <si>
    <t>Удмуртская Республика, Красногорский район, д.Мухино, ул.Черниговская, д.7</t>
  </si>
  <si>
    <t>18:15:059002:62</t>
  </si>
  <si>
    <t>Нежилое помещение: Артыкский сельский клуб</t>
  </si>
  <si>
    <t>Удмуртская Республика, Красногорский район, д.Артык, ул. Ключевая, д.34</t>
  </si>
  <si>
    <t>Нежилое здание: Малягуртский сельский дом культуры</t>
  </si>
  <si>
    <t>Нежилое здание: Районный дом культуры</t>
  </si>
  <si>
    <t>Удмуртская Республика, Красногорский район, с.Красногорское, ул. Ленина, д.68</t>
  </si>
  <si>
    <t>Нежилое здание: Музей</t>
  </si>
  <si>
    <t>Удмуртская Республика, Красногорский район, с.Красногорское, ул. Ленина, д.48</t>
  </si>
  <si>
    <t>Нежилое здание: Валамазский сельский дом культуры</t>
  </si>
  <si>
    <t>Удмуртская Республика, Красногорский район, с.Валамаз, ул.Ленина, д.5</t>
  </si>
  <si>
    <t>Удмуртская Республика, Красногорский район, с.Кокман, ул.Школьная, д.13в</t>
  </si>
  <si>
    <t>Удмуртская Республика, Красногорский район, с.Дебы, ул.Школьная, д.30</t>
  </si>
  <si>
    <t>18:15:036002:253</t>
  </si>
  <si>
    <t>Удмуртская Республика, Красногорский район, с.Васильевское, ул.Школьная, д.3</t>
  </si>
  <si>
    <t>Удмуртская Республика, Красногорский район, с.Кокман, ул.Школьная, д.13а</t>
  </si>
  <si>
    <t>18:15:052054:48</t>
  </si>
  <si>
    <t>Удмуртская Республика, Красногорский район, с.Красногорское, ул. Ленина, д.50</t>
  </si>
  <si>
    <t>Удмуртская Республика, Красногорский район, с.Курья, ул.Юбилейная, д.6</t>
  </si>
  <si>
    <t>Удмуртская Республика, Красногорский район, с.Большой Селег, ул.Советская, д.11</t>
  </si>
  <si>
    <t>Удмуртская Республика, Красногорский район, с.Курья, ул.Советская, д.54</t>
  </si>
  <si>
    <t>Удмуртская Республика, Красногорский район, с.Архангельское, ул.Новая, д.4</t>
  </si>
  <si>
    <t>Удмуртская Республика, Красногорский район, д.Бараны, ул.Советская, д.6а</t>
  </si>
  <si>
    <t>Удмуртская Республика, Красногорский район, с.Валамаз, ул.Карла Маркса, д.8</t>
  </si>
  <si>
    <t>Удмуртская Республика, Красногорский район, с.Красногорское, ул.Первомайская, д.10а</t>
  </si>
  <si>
    <t>Удмуртская Республика, Красногорский район, с.Красногорское, ул.Первомайская, д.4</t>
  </si>
  <si>
    <t>Удмуртская Республика, Красногорский район, д.Малягурт, ул. Центральная, д.2</t>
  </si>
  <si>
    <t>Удмуртская Республика, Красногорский район, с.Кокман, ул.Центральная, д.14</t>
  </si>
  <si>
    <t>Удмуртская Республика, Красногорский район, с.Красногорское, ул.Ленина, д.55</t>
  </si>
  <si>
    <t>18:15:000000:387</t>
  </si>
  <si>
    <t>Удмуртская Республика, Красногорский район, с.Красногорское, ул.Ленина, д.64Б</t>
  </si>
  <si>
    <t>Нежилое здание: Гараж</t>
  </si>
  <si>
    <t>18:15:052042:40</t>
  </si>
  <si>
    <t>Удмуртская Республика, Красногорский район, с.Красногорское, ул.Первомайская, д.26</t>
  </si>
  <si>
    <t>Удмуртская Республика, Красногорский район, с.Красногорское, пер.Депутатский, д.17 а</t>
  </si>
  <si>
    <t>18:15:052033:95</t>
  </si>
  <si>
    <t xml:space="preserve">Удмуртская Республика, Красногорский район, с.Красногорское, ул.Ленина, д.64                                          </t>
  </si>
  <si>
    <t xml:space="preserve">8,9,10,11,12,14,15,16,17,18; </t>
  </si>
  <si>
    <t>Нежилое здание: мойка с/х машин</t>
  </si>
  <si>
    <t>Удмуртская Республика, Красногорский район, с.Красногорское, пер.Депутатский, д.23 и</t>
  </si>
  <si>
    <t>Нежилое здание: Васильевский сельский дом культуры</t>
  </si>
  <si>
    <t>Удмуртская Республика, Красногорский район, с.Васильевское, ул.Советская, д.20</t>
  </si>
  <si>
    <t>18:15:034001:350</t>
  </si>
  <si>
    <t>Удмуртская Республика, Красногорский район, с.Красногорское, пер.Депутатский, д.23 г</t>
  </si>
  <si>
    <t>Удмуртская Республика, Красногорский район, д.Багыр, ул.Новая, д.7</t>
  </si>
  <si>
    <t>18:15:024001:296</t>
  </si>
  <si>
    <t>26,27,28,(МФЦ)</t>
  </si>
  <si>
    <t>18:15:024001:297</t>
  </si>
  <si>
    <t>Нежилое здание: Здание инфекционного отделения (Дом ремесел)</t>
  </si>
  <si>
    <t>Нежилое помещение: Мухинский СК: Мухинская библиотека</t>
  </si>
  <si>
    <t>Нежилое здание: МКДОУ Малягуртский детский сад</t>
  </si>
  <si>
    <t>Удмуртская Республика, Красногорский район, д.Старое Кычино, ул.Рябиновая, 43</t>
  </si>
  <si>
    <t>Нежилое здание: МБДОУ Красногорский детский сад №1</t>
  </si>
  <si>
    <t>Нежилое здание: МБДОУ Красногорский детский сад №2</t>
  </si>
  <si>
    <t>Нежилое здание: МКДОУ Дебинская средняя общеобразовательная школа</t>
  </si>
  <si>
    <t>Нежилое здание:  Детские ясли-сад на 144 места и МБДОУ детский сад №3</t>
  </si>
  <si>
    <t>Нежилое здание:  МБДОУ Курьинская средняя общеобразовательная школа</t>
  </si>
  <si>
    <t>Удмуртская Республика, Красногорский район, с.Красногорское, ул.Советская, д.2</t>
  </si>
  <si>
    <t>Нежилое здание: Склад МБОУ Валамазская СОШ</t>
  </si>
  <si>
    <t>Нежилое здание: Гараж (Красногорская СОШ)</t>
  </si>
  <si>
    <t>Нежилое здание: Кокманский сельский дом культуры (здание школы)</t>
  </si>
  <si>
    <t>Нежилое здание: Кокманский сельский дом культуры (здание спортзала)</t>
  </si>
  <si>
    <t>ООО "Энергия"</t>
  </si>
  <si>
    <t>Здание поликлиники - Курья</t>
  </si>
  <si>
    <t>склад деревянный</t>
  </si>
  <si>
    <t>Склад на территории</t>
  </si>
  <si>
    <t>склад под материалы</t>
  </si>
  <si>
    <t>склад технический</t>
  </si>
  <si>
    <t>Удмуртская Республика, Красногорский район, с.Красногорское, ул.Советская, д.3Б</t>
  </si>
  <si>
    <t>Оперативное управление</t>
  </si>
  <si>
    <t>18:15:052033:78</t>
  </si>
  <si>
    <t>18:15:028001:360</t>
  </si>
  <si>
    <t>18:15:054003:376</t>
  </si>
  <si>
    <t>18:15:034001:361</t>
  </si>
  <si>
    <t>аренда</t>
  </si>
  <si>
    <t>оперативное управление</t>
  </si>
  <si>
    <t>Кадастровый номер</t>
  </si>
  <si>
    <t>Удмуртская Республика, Красногорский район, с. Красногорское, ул. Советская, д. ЗА</t>
  </si>
  <si>
    <t>1975, пристрой 1990 г.</t>
  </si>
  <si>
    <t>Здание котельной № 1 (ЦРБ) с пристроем и земельным участком под ними</t>
  </si>
  <si>
    <t>Удмуртская Республика, Красногорский район, с. Красногорское, ул. Ленина, д. 64А</t>
  </si>
  <si>
    <t>Здание котельной № 2 (Администрация) с пристроем и земельным участком под ними</t>
  </si>
  <si>
    <t>1969 г., пристрой 2000 г.</t>
  </si>
  <si>
    <t>18:15:052055:76</t>
  </si>
  <si>
    <t>Здание котельной № 5 (Почта)</t>
  </si>
  <si>
    <t>Удмуртская Республика, Красногорский район, с. Красногорское, ул. Кирова, дом 5 "А"</t>
  </si>
  <si>
    <t>Удмуртская Республика, Красногорский район, д. Каркалай</t>
  </si>
  <si>
    <t>Котельная №15(Котельная установка с дымовой трубой ТКУ-200 Квт(ДЮСШ))</t>
  </si>
  <si>
    <t>18:15:007001:1184</t>
  </si>
  <si>
    <t>Здание котельной №7(Архангельская СОШ)Газовая транспортабельная котельная с двумя водонагрейными котлами КВГ-250, подводящиий газопровод (надз. 11,5, подз.85)</t>
  </si>
  <si>
    <t>УР, Красногорский муниципальный район, Сельское поселение "Прохоровское", Бараны деревня, Советская улица, 6г</t>
  </si>
  <si>
    <t>здание котельная №8(Барановская СОШ)</t>
  </si>
  <si>
    <t>Удмуртская Республика, Красногорский район, с. Красногорское, ул. Лесная, дом 8 "К"</t>
  </si>
  <si>
    <t>18:15:033002:1066</t>
  </si>
  <si>
    <t>Наименование пользователя</t>
  </si>
  <si>
    <t>МКДОУ Багырский детский сад</t>
  </si>
  <si>
    <t>Муниципальная казна</t>
  </si>
  <si>
    <t>Котельная №14 (Валамазская СОШ)</t>
  </si>
  <si>
    <t>Год ввода в эксплуатацию</t>
  </si>
  <si>
    <t>Аренда</t>
  </si>
  <si>
    <t>Общая площадь, кв. м</t>
  </si>
  <si>
    <t>Регистрационный №, дата</t>
  </si>
  <si>
    <t>Вид пользования</t>
  </si>
  <si>
    <t>Нежилое здание: Дебинский ЦСДК                                                   (Дом удмуртской культуры "Жильыртись ошмес")</t>
  </si>
  <si>
    <t xml:space="preserve">Оперативное управление (Свидетельство  № 18-18-14/003/2012-056
от 2012-11-19 )
 </t>
  </si>
  <si>
    <t>18:15:022001:73</t>
  </si>
  <si>
    <t xml:space="preserve">Оперативное управление (Свидетельство  № 18-18-14/002/2012-678 )
от 2012-11-08 </t>
  </si>
  <si>
    <t>18:15:057001:245</t>
  </si>
  <si>
    <t>18:15:052044:34</t>
  </si>
  <si>
    <t>МБУ МКСК Красногорский</t>
  </si>
  <si>
    <t>18:15:052054:38</t>
  </si>
  <si>
    <t>18:15:033002:1049</t>
  </si>
  <si>
    <t>18:15:049001:248</t>
  </si>
  <si>
    <t>18:15:049001:247</t>
  </si>
  <si>
    <t>МКОУ Дёбинская СОШ</t>
  </si>
  <si>
    <t>Нежилое здание:  МБОУ Красногорская средняя  школа</t>
  </si>
  <si>
    <t>18:15:000000:400</t>
  </si>
  <si>
    <t>МБОУ Красногорская средняя  школа</t>
  </si>
  <si>
    <t>18:15:054001:264</t>
  </si>
  <si>
    <t xml:space="preserve"> МБОУ Курьинская СОШ</t>
  </si>
  <si>
    <t>с. Курья, ул. Юбилейная ,6 а(на территории школы)</t>
  </si>
  <si>
    <t>18:15:054001:263 (ВСЕ ЗДАНИЕ), 18:15:054001:257 (котельная), гараж отдельно не стоит</t>
  </si>
  <si>
    <t>Нежилое здание:  здание дошкольной группы (дет сад)</t>
  </si>
  <si>
    <t>18:15:054003:362</t>
  </si>
  <si>
    <t>18:15:054003:378 399,9 кв.м</t>
  </si>
  <si>
    <t>Безвозмездное пользование.</t>
  </si>
  <si>
    <t>Нежилое здание (здание Селеговского детского сада )</t>
  </si>
  <si>
    <t>18:15:028001:343 (все здание)  18:15:028001:337 (ФАП)</t>
  </si>
  <si>
    <t>Нежилое помещение: фельдшерско-акушерский пункт (ФАП переехал в новое здание Центральная,11)</t>
  </si>
  <si>
    <t>не используется</t>
  </si>
  <si>
    <t>Муниципальная казна МО "Красногорский район"</t>
  </si>
  <si>
    <t>Нежилое здание: МКОУ Васильевская основная общеобразовательная школа</t>
  </si>
  <si>
    <t>18:15:034001:351(все здание)                 18:15:034001:358 (ФАП)</t>
  </si>
  <si>
    <t>Нежилое здание: МКОУ Архангельская средняя общеобразовательная школа</t>
  </si>
  <si>
    <t xml:space="preserve"> № 18-18-14/002/2012-181
от 2012-06-26 ( - Оперативное управление)</t>
  </si>
  <si>
    <t>Нежилое здание: МКОУ Барановская средняя общеобразовательная школа</t>
  </si>
  <si>
    <t>МКОУ Барановская СОШ, Барановский ФАП (93,8 кв.м, безвозм. польз.), 46,06 кв.м Администрация</t>
  </si>
  <si>
    <t>Нежилое здание: МБОУ Валамазская средняя общеобразовательная школа</t>
  </si>
  <si>
    <t>18:15:033002:1047</t>
  </si>
  <si>
    <t>Оперативное управление № 18-18-14/002/2012-352  от 16.08.2012</t>
  </si>
  <si>
    <t>МБОУ Валамазская СОШ</t>
  </si>
  <si>
    <t>Удмуртская Республика, Красногорский район, с.Валамаз, ул.Карла Маркса</t>
  </si>
  <si>
    <t>не стоит на кад учете</t>
  </si>
  <si>
    <t xml:space="preserve"> 18:15:052044:60</t>
  </si>
  <si>
    <t> 18:15:000000:389</t>
  </si>
  <si>
    <t>МБДОУ Д/с № 1</t>
  </si>
  <si>
    <t>18:15:000000:408</t>
  </si>
  <si>
    <t>Нежилое здание: здание начальной общеобразовательной школы и МКДОУ Кокманский детский сад</t>
  </si>
  <si>
    <t xml:space="preserve">18:15:049002:447 </t>
  </si>
  <si>
    <t>МКДОУ Кокманский детский сад</t>
  </si>
  <si>
    <t>МБДОУ Д/С № 3</t>
  </si>
  <si>
    <t>Удмуртская Республика, Красногорский район, с.Красногорское, ул.Первомайская, д.2: помещения на 2-м этаже :19,20; (МФЦ)</t>
  </si>
  <si>
    <t xml:space="preserve">18:15:052054:72                         </t>
  </si>
  <si>
    <t>Безвозмездное пользование</t>
  </si>
  <si>
    <t>МФЦ</t>
  </si>
  <si>
    <t>Безвозмездное пользование, аренда</t>
  </si>
  <si>
    <t>18:15:052054:73</t>
  </si>
  <si>
    <t>2,3,4,5,6,7 на 2-м этаже</t>
  </si>
  <si>
    <t>18:15:052054:74</t>
  </si>
  <si>
    <t xml:space="preserve">18:15:052054:70 </t>
  </si>
  <si>
    <t>безвозмездное пользование</t>
  </si>
  <si>
    <t>Нежилое здание: здание КБО (ЗАГС , ДШИ)</t>
  </si>
  <si>
    <t xml:space="preserve">18:15:052049:102 </t>
  </si>
  <si>
    <t>ЗАГС (120,6 кв.м), ДШИ (246,7 кв.м.)</t>
  </si>
  <si>
    <t>Административное здание</t>
  </si>
  <si>
    <t xml:space="preserve">18:15:052044:36                 </t>
  </si>
  <si>
    <t>Администрация МО "Красногорский район"</t>
  </si>
  <si>
    <t>нежилые помещения:2,3</t>
  </si>
  <si>
    <t>с.Красногорское, ул.Ленина,64(3 этаж, помещения:2,3) (редакция радиорубка)</t>
  </si>
  <si>
    <t>18:15:052044:69</t>
  </si>
  <si>
    <t>безвозмездное польз</t>
  </si>
  <si>
    <t>Здание Лыжной базы</t>
  </si>
  <si>
    <t>18:15:000000:261</t>
  </si>
  <si>
    <t xml:space="preserve">МАОУ ДО ДЮСШ </t>
  </si>
  <si>
    <t xml:space="preserve">Нежилые помещения </t>
  </si>
  <si>
    <t>18:15:052033:96</t>
  </si>
  <si>
    <t>ИП Невоструев А.Г.</t>
  </si>
  <si>
    <t xml:space="preserve">           Нежилое здание: начальная общеобразовательная школа на 16 учащихся детский сад на 15 мест</t>
  </si>
  <si>
    <t>18:15:079001:199 (все здание) 18:15:079001:174 (ФАП)</t>
  </si>
  <si>
    <t>с. Красногорское, ул. Ленина,50 (на территории школы)</t>
  </si>
  <si>
    <t>МБОУ Красногорская СОШ</t>
  </si>
  <si>
    <t>Нежилое здание (Здание бывшей начальной школы) Красногорская СОШ</t>
  </si>
  <si>
    <t>Котельная №4 (Школьная)</t>
  </si>
  <si>
    <t>18:15:054001:263 (ВСЕ ЗДАНИЕ), 18:15:054001:257 (котельная)</t>
  </si>
  <si>
    <t>Котельная (Багыр)</t>
  </si>
  <si>
    <t>Удмуртская Республика, Красногорский район, Курья ул.Советская,30</t>
  </si>
  <si>
    <t>18:15:054003:390</t>
  </si>
  <si>
    <t>Здание бывшего медпункта - Удм. Караул</t>
  </si>
  <si>
    <t>Муниципальная казна МО "Красногорский район" (не используется)</t>
  </si>
  <si>
    <t xml:space="preserve">Столярная мастерская </t>
  </si>
  <si>
    <t xml:space="preserve">Удмуртская Республика,
Красногорский район,с.Красногорское, ул.Лесная, д.8 </t>
  </si>
  <si>
    <t>Удмуртская Республика,
Красногорский район,с.Красногорское, ул.Кирова,13а</t>
  </si>
  <si>
    <t>18:15:052057:88</t>
  </si>
  <si>
    <t>Удмуртская Республика,
Красногорский район,с.Кокман, ул. Подлесная, 6</t>
  </si>
  <si>
    <t>18:15:049002:430</t>
  </si>
  <si>
    <t>Безвозмездное польз Договор № 40 от 2020 г. с Спасо-сергиевой казачьей пустыней</t>
  </si>
  <si>
    <t>Удмуртская Республика,
Красногорский район,с.Курья, ул. Советская,31</t>
  </si>
  <si>
    <t>Безвозмездное пользование с Русской Православной  Старообрядческой Церковью (РПСЦ) договор от 22.10.2018 г.</t>
  </si>
  <si>
    <t xml:space="preserve"> МБОУ Курьинская СОШ, аренда Почта России 35,5 кв.м.</t>
  </si>
  <si>
    <t>Ограничение № 18-18-02/002/2008-687
2018-08-30 - 2021-01-28
от 2014-10-30 ( - Аренда)</t>
  </si>
  <si>
    <t xml:space="preserve">АО Росельхозбанк </t>
  </si>
  <si>
    <t>Ограничение № 18-18-14/003/2013-368
2019-04-11 - 2021-01-28
от 2013-04-05 ( - Аренда)</t>
  </si>
  <si>
    <t>18:15:052030:490</t>
  </si>
  <si>
    <t xml:space="preserve"> 18:15:052044:77</t>
  </si>
  <si>
    <t xml:space="preserve"> 18:15:052032:191
</t>
  </si>
  <si>
    <t>Удмуртская Республика, Красногорский муниципальный район, сельское поселение Красногорское, с. Красногорское, ул. Первомайская, 26А</t>
  </si>
  <si>
    <t xml:space="preserve">18:15:023002:476
</t>
  </si>
  <si>
    <t>Удмуртская Республика, Красногорский район, с.Валамаз, ул.К.Маркса, д.8а</t>
  </si>
  <si>
    <t>Котельная (Васильевская СОШ)</t>
  </si>
  <si>
    <t>Удмуртская Республика, Красногорский район, с.Васильевское, ул.Школьная, д.3а</t>
  </si>
  <si>
    <t>Удмуртская Республика, Красногорский район, с.Большой Селег, ул.Советская, д.11а</t>
  </si>
  <si>
    <t>Котельная (Селеговская СОШ)</t>
  </si>
  <si>
    <t>Удмуртская Республика, Красногорский район, с. Дебы, ул. Школьная, д. 30б</t>
  </si>
  <si>
    <t>Нежилое здание модульная котельная (Дебинская СОШ)</t>
  </si>
  <si>
    <t>Котельная (Курьинская СОШ)</t>
  </si>
  <si>
    <t>Удмуртская Республика, Красногорский р-н, с Курья, ул Советская, д. 54а</t>
  </si>
  <si>
    <t xml:space="preserve"> 18:15:026001:412
</t>
  </si>
  <si>
    <t>Удмуртская Республика, Красногорский район, д. Багыр, ул. Новая, 7</t>
  </si>
  <si>
    <t xml:space="preserve">№ 18:15:024001:297-18/005/2019-2
от 2019-03-28 ( - Оперативное управление)
</t>
  </si>
  <si>
    <t xml:space="preserve">не используется, списать </t>
  </si>
  <si>
    <t xml:space="preserve">Удмуртская Республика
Красногорский 
р-н, д.Удмуртский 
Караул, Центральная д.7, кв.2
</t>
  </si>
  <si>
    <t>Удмуртская Республика, Красногорский муниципальный район, сельское поселение Архангельское, Архангельское село, Новая улица, 4В</t>
  </si>
  <si>
    <t>Удмуртская Республика, Красногорский район, с. Красногорское, пер. Школьный, дом 1"А"</t>
  </si>
  <si>
    <t>МБУ МКСК (Артыкский сельский клуб) (54)+библитека(12,9)</t>
  </si>
  <si>
    <t>Балансодержатель</t>
  </si>
  <si>
    <t xml:space="preserve">МКОУ Архангельская СОШ, ФАП 76,9 кв.м безвозмезд. польз., Администрация 46,5 кв.м, ФАП </t>
  </si>
  <si>
    <t>Васильевский д/с 473,0 кв.м, МБУ МКСК 177,6 кв.м, библиотека 55,4 кв.м, ФАП 69, кв.м</t>
  </si>
  <si>
    <t>безвозмездное пользование 775,0 кв.м, 1108,7 кв.м. не используется</t>
  </si>
  <si>
    <t>МКОУ Архангельская СОШ</t>
  </si>
  <si>
    <t>МКОУ Барановская СОШ</t>
  </si>
  <si>
    <t>МАОУ Красногорская гимназия</t>
  </si>
  <si>
    <t>МБДОУ Д/с №1</t>
  </si>
  <si>
    <t xml:space="preserve"> МКДОУ Малягуртский детский сад</t>
  </si>
  <si>
    <t>Здание котельной мощностью 0, 5 кВт с гаражом (ГАРАЖ)</t>
  </si>
  <si>
    <t>Здание котельной мощностью 0, 5 кВт с гаражом (Котельная)</t>
  </si>
  <si>
    <t>Красногорский район, с. Красногорское, ул. Первомайская, 2А</t>
  </si>
  <si>
    <t>18:15:052054:64</t>
  </si>
  <si>
    <t>Нежилое здание Гараж</t>
  </si>
  <si>
    <t xml:space="preserve">Балансовая стоимость </t>
  </si>
  <si>
    <t>МАОУ Красногорская гимназия;  каб.25 (50,4 кв.м),каб. 26 (15,5 кв.м) МБОУ ДО ЦДТ безвозмезд. Польз</t>
  </si>
  <si>
    <t>38 668 645,00</t>
  </si>
  <si>
    <t>3 868 811,92</t>
  </si>
  <si>
    <t>Перечень зданий, находящихся в оперативном управлении</t>
  </si>
  <si>
    <t>ИТОГО в казне</t>
  </si>
  <si>
    <t>Итого в ОУ</t>
  </si>
  <si>
    <t>ВСЕГО</t>
  </si>
  <si>
    <t>Нежилое здание: дровенник</t>
  </si>
  <si>
    <t>списать</t>
  </si>
  <si>
    <t>Нежилое здание:Физкультурно - оздоровительный комплекс в с. Красногорское Удмуртской Республики</t>
  </si>
  <si>
    <t>18:15:052065:156</t>
  </si>
  <si>
    <t>ЗУ 18:15:000000:857</t>
  </si>
  <si>
    <t>нежилое здание: котельная</t>
  </si>
  <si>
    <t>ЗУ 18:15:059002:2 ПБП от 29.05.2019</t>
  </si>
  <si>
    <t>ЗУ 18:15:052054:46</t>
  </si>
  <si>
    <t>ЗУ 18:15:052033:91</t>
  </si>
  <si>
    <t>МБУ ЦКО по обслуживанию МУ</t>
  </si>
  <si>
    <t>МБУ ЦКО по обслуживанию МУ с 23.04.2021</t>
  </si>
  <si>
    <t>Нежилое здание, ул. Первомайская,д.2       18:15:052054:63 ( на все здание 827,4 кв.м) ; 269,9 кв.м военкомат собств., Захарова 27,7 кв.м.(собств);,Киселева 57,2 кв.м собств., РГС кв.м. 82 собств.</t>
  </si>
  <si>
    <t>ЗУ 18:15:052033:43</t>
  </si>
  <si>
    <t>18:15:033001:983</t>
  </si>
  <si>
    <t>18:15:043001:187</t>
  </si>
  <si>
    <t>18:15:089001:183 (все здание) 18:15:089001:214 (ФАП 45,1 кв.м)</t>
  </si>
  <si>
    <t>18:15:052065:158</t>
  </si>
  <si>
    <t>18:15:033001:984</t>
  </si>
  <si>
    <t>д. Каркалай фап</t>
  </si>
  <si>
    <t>18:15:036002:285 (все здание)              18:15:036002:276 (ФАП)</t>
  </si>
  <si>
    <t>Удмуртская Республика, Красногорский район, с.Валамаз, ул.Советская, д.1</t>
  </si>
  <si>
    <t>помещение в здании ( инв. №3412)</t>
  </si>
  <si>
    <t>помещение в здании ( инв. №3439)</t>
  </si>
  <si>
    <t xml:space="preserve">оперативн управл расторгнуто, БП садик 261,4 </t>
  </si>
  <si>
    <t>ЗУ 18:15:026001:411</t>
  </si>
  <si>
    <t>Нежилое здание гимназии</t>
  </si>
  <si>
    <t>МБУК "Красногорский районный музейно-ремесленный туристический центр"</t>
  </si>
  <si>
    <t>Муниципальное бюджетное учреждение культуры "Красногорский районный
музейно-ремесленный туристический цетр",</t>
  </si>
  <si>
    <t>инв. №2852 18:15:026001:241                                     18:15:026001:286 (ФАП)93,8 кв.м</t>
  </si>
  <si>
    <t>МБУ ЦКОМУ</t>
  </si>
  <si>
    <t xml:space="preserve">Оперативное управление
18:15:052054:64-18/072/2021-2
24.11.2021 </t>
  </si>
  <si>
    <t>Росреестр, ИП Тугбаев (6 кв.м),  Встреча (53)</t>
  </si>
  <si>
    <t>Оперативное управление
18:15:052065:158-18/064/2021-4
23.09.2021 09:23:46</t>
  </si>
  <si>
    <t>Списаны, снять с ГКУ</t>
  </si>
  <si>
    <t>продано в 2011 г. на разбор</t>
  </si>
  <si>
    <t xml:space="preserve">
18:15:052042:40-18/064/2021-2
21.09.2021 11:54:27
от 2016-09-23 ( - Оперативное управление)
</t>
  </si>
  <si>
    <t>18:15:036002:283</t>
  </si>
  <si>
    <t>Котельная (старая)</t>
  </si>
  <si>
    <t>Красногорский р-н, с Дебы, ул Школьная, д. 30А, 1,2,3,4,5</t>
  </si>
  <si>
    <t>Бюджетные учреждения</t>
  </si>
  <si>
    <t>Казенные учреждения</t>
  </si>
  <si>
    <t>Автономные учреждения</t>
  </si>
  <si>
    <t>Удмуртская Республика, Красногорский район, с. Васильевское, ул. Советская, д. 24</t>
  </si>
  <si>
    <t>18:15:034001:413</t>
  </si>
  <si>
    <t>Собственность
18:15:034001:413-18/072/2022-3
08.02.2022 13:51:37</t>
  </si>
  <si>
    <t>Муниципальная казна МО "Муниципальный округ Красногорский район УР"</t>
  </si>
  <si>
    <t xml:space="preserve">Собственность
18:15:052033:95-18/072/2022-2
01.03.2022                               </t>
  </si>
  <si>
    <t>18:15:052027:141</t>
  </si>
  <si>
    <t xml:space="preserve"> 18:15:052044:68</t>
  </si>
  <si>
    <t>аренда нотариус (13,6), БП БТИ, аренда Минприроды</t>
  </si>
  <si>
    <t>Оперативное управление
18:15:052044:34-18/058/2022-4
14.03.2022 11:13:19
от 2012-11-08</t>
  </si>
  <si>
    <t>ЗУ 18:15:052044:5</t>
  </si>
  <si>
    <t>Оперативное управление
18:15:057001:245-18/058/2022-2
08.04.2022 12:40:41</t>
  </si>
  <si>
    <t>МБУК"Красногорский районный
музейно-ремесленный туристический центр",</t>
  </si>
  <si>
    <t>МБУК КРМРТЦ (Малягуртский СДК) (клуб 251 кв.м), библиотека 80,5 кв.м</t>
  </si>
  <si>
    <t xml:space="preserve">Собственность
18:15:057001:245-18/058/2022-3
09.04.2022 </t>
  </si>
  <si>
    <t>Оперативное управление
18:15:052027:141-18/075/2022-2
29.03.2022</t>
  </si>
  <si>
    <t xml:space="preserve">Собственность
18:15:052027:141-18/075/2022-1
28.03.2022 </t>
  </si>
  <si>
    <t>Нежилое здание: мастерская техобслуживания</t>
  </si>
  <si>
    <t>Удмуртская Республика, Красногорский район, с. Архангельское, ул. Новая, 5А</t>
  </si>
  <si>
    <t>18:15:023002:365</t>
  </si>
  <si>
    <t>Собственность
18:15:023002:365-18/058/2022-5
12.04.2022 14:27:37</t>
  </si>
  <si>
    <t>безвозмездное пользование  ПЧ-36</t>
  </si>
  <si>
    <t xml:space="preserve">безвозмездное пользование  </t>
  </si>
  <si>
    <t>на продажу</t>
  </si>
  <si>
    <t>Нежилое здание (автогараж)</t>
  </si>
  <si>
    <t>Удмуртская Республика, Красногорский район, д. Артык, ул. Ключевая, д. 1 А</t>
  </si>
  <si>
    <t>18:15:002001:326</t>
  </si>
  <si>
    <t>Собственность
18:15:002001:326-18/072/2022-5
11.04.2022 15:59:21</t>
  </si>
  <si>
    <t>безвозмездное пользование  ПЧ-37</t>
  </si>
  <si>
    <t>Администрация МО "Муниципальный округ Красногорский район УР"</t>
  </si>
  <si>
    <t>в казну передать</t>
  </si>
  <si>
    <t>Нежилое здание: гараж для постановки пожарных машин</t>
  </si>
  <si>
    <t>Удмуртская Республика, Красногорский муниципальный район, сельское
поселение Дебинское, Дебы село, Школьная улица, 30г</t>
  </si>
  <si>
    <t>18:15:005001:607</t>
  </si>
  <si>
    <t>Собственность
18:15:005001:607-18/123/2022-5
12.04.2022 13:17:02</t>
  </si>
  <si>
    <t>безвозмездное пользование  ПЧ-38</t>
  </si>
  <si>
    <t>Церковь Покрова Божьей матери</t>
  </si>
  <si>
    <t>Удмуртская Республика, Красногорский муниципальный район, сельское поселение "Красногорское", село
Красногорское, улица Ленина, 66</t>
  </si>
  <si>
    <t>ЗУ 18:15:052044:75</t>
  </si>
  <si>
    <t>18:15:052044:76-18/075/2022-5 от 12.05.2022</t>
  </si>
  <si>
    <t>18:15:052054:74-18/058/2022-3 от 12.05.2022</t>
  </si>
  <si>
    <t>18:15:052049:102-18/075/2022-2 от 13.05.2022</t>
  </si>
  <si>
    <t>18:15:034001:350-18/075/2022-3 от 13.05.2022</t>
  </si>
  <si>
    <t>18:15:052054:72-18/058/2022-3 от 12.05.2022</t>
  </si>
  <si>
    <t>18:15:052044:69-18/075/2022-2 от 12.05.2022</t>
  </si>
  <si>
    <t>18:15:028001:343-18/058/2022-3 от 12.05.2022</t>
  </si>
  <si>
    <t>18:15:052044:77-18/075/2022-3 от 13.05.2022</t>
  </si>
  <si>
    <t>18:15:007001:1184-18/123/2022-3 от 12.05.2022</t>
  </si>
  <si>
    <t>18:15:000000:387-18/123/2022-3 от 12.05.2022</t>
  </si>
  <si>
    <t>Удмуртская Республика, Красногорский район, 250 м. восточнее границы д. Агриколь</t>
  </si>
  <si>
    <t>18:15:000000:867-18/123/2022-4 от 13.05.2022</t>
  </si>
  <si>
    <t>18:15:052054:73-18/063/2022-3 от 13.05.2022</t>
  </si>
  <si>
    <t>18:15:052030:490-18/063/2022-3 от 13.05.2022</t>
  </si>
  <si>
    <t>18:15:036002:253-18/123/2022-3 от 13.05.2022</t>
  </si>
  <si>
    <t>18:15:052052:77-18/065/2022-2 от 13.05.2022</t>
  </si>
  <si>
    <t>18:15:033001:984-18/073/2022-2 от 13.05.2022</t>
  </si>
  <si>
    <t>18:15:026001:412-18/058/2022-3 от 13.05.2022</t>
  </si>
  <si>
    <t>18:15:023002:476-18/123/2022-3 от 13.05.2022</t>
  </si>
  <si>
    <t>18:15:033001:983-18/065/2022-2 от 15.05.2022</t>
  </si>
  <si>
    <t>18:15:034001:351-18/058/2022-2 от 12.05.2022</t>
  </si>
  <si>
    <t>18:15:052055:76-18/065/2022-3 от 13.05.2022</t>
  </si>
  <si>
    <t>18:15:054003:376-18/065/2022-2 от 13.05.2022</t>
  </si>
  <si>
    <t>18:15:052054:38-18/075/2022-4 от 16.05.2022</t>
  </si>
  <si>
    <t>18:15:028001:360-18/123/2022-2 от 12.05.2022</t>
  </si>
  <si>
    <t>18:15:059002:62-18/058/2022-4 от 16.02.2022</t>
  </si>
  <si>
    <t>Здание ветеринарного участка (Администрация)</t>
  </si>
  <si>
    <t>Удмуртская Республика, Красногорский район, с. Валамаз, ул. Свободы, д. 4</t>
  </si>
  <si>
    <t>18:15:033002:1004</t>
  </si>
  <si>
    <t>18:15:033002:1004-18/072/2022-2 от 16.05.2022</t>
  </si>
  <si>
    <t>18:15:059001:177-18/123/2022-5 от 13.05.2022</t>
  </si>
  <si>
    <t>18:15:000000:408-18/075/2022-1 от 16.05.2022</t>
  </si>
  <si>
    <t>18:15:022001:73-18/075/2022-1 от 16.05.2022</t>
  </si>
  <si>
    <t>18:15:036002:285-18/116/2022-5 от 16.05.2022</t>
  </si>
  <si>
    <t>18:15:052054:64-18/075/2022-3 от 16.05.2022</t>
  </si>
  <si>
    <t>18:15:052032:191-18/065/2022-3 от 13.05.2022</t>
  </si>
  <si>
    <t>18:15:033002:1049-18/058/2022-1 от 16.05.2022</t>
  </si>
  <si>
    <t>18:15:052042:40-18/123/2022-4 от 13.05.2022</t>
  </si>
  <si>
    <t>18:15:024001:296-18/075/2022-4 от 16.05.2022</t>
  </si>
  <si>
    <t>18:15:049002:468-18/072/2022-2 от 16.05.2022</t>
  </si>
  <si>
    <t>Здание Кокманской администрации</t>
  </si>
  <si>
    <t>Удмуртская Республика, Красногорский район, с. Кокман, ул. Центральная, д. 2</t>
  </si>
  <si>
    <t>18:15:049002:468</t>
  </si>
  <si>
    <t>18:15:000000:400-18/080/2022-2 от 16.05.2022</t>
  </si>
  <si>
    <t>18:15:054001:263-18/123/2022-2 от 12.05.2022</t>
  </si>
  <si>
    <t>18:15:024001:297-18/080/2022-4 от 16.05.2022</t>
  </si>
  <si>
    <t>18:15:049001:248-18/080/2022-1 от 16.05.2022</t>
  </si>
  <si>
    <t>снять с ГКУ, т.к. участок вход в зу 18:15:054003:362</t>
  </si>
  <si>
    <t>18:15:054003:362-18/058/2022-2 от 16.05.2022</t>
  </si>
  <si>
    <t>18:15:054003:378-18/075/2022-2 от 16.05.2022</t>
  </si>
  <si>
    <t>18:15:052054:48-18/058/2022-2 от 16.05.2022</t>
  </si>
  <si>
    <t>18:15:052033:78-18/075/2022-3 от 16.05.2022</t>
  </si>
  <si>
    <t>18:15:033002:1047-18/075/2022-1 от 16.05.2022</t>
  </si>
  <si>
    <t>18:15:000000:389-18/058/2022-3 от 16.05.2022</t>
  </si>
  <si>
    <t>18:15:026001:241-18/058/2022-1 от 16.05.2022</t>
  </si>
  <si>
    <t>18:15:052033:96-18/116/2022-2 от 13.05.2022</t>
  </si>
  <si>
    <t>18:15:052057:88-18/123/2022-5 от 13.05.2022</t>
  </si>
  <si>
    <t>18:15:052044:34-18/058/2022-3 от 14.03.2022</t>
  </si>
  <si>
    <t>18:15:052044:36-18/075/2022-2 от 17.05.2022</t>
  </si>
  <si>
    <t>18:15:079001:199-18/119/2022-1 от 17.05.2022</t>
  </si>
  <si>
    <t>18:15:052065:156-18/075/2022-6 от 16.05.2022</t>
  </si>
  <si>
    <t>18:15:000000:261-18/075/2022-2 от 17.05.2022</t>
  </si>
  <si>
    <t>18:15:052065:158-18/075/2022-6 от 17.05.2022</t>
  </si>
  <si>
    <t>18:15:052054:70-18/058/2022-2 от 13.05.2022</t>
  </si>
  <si>
    <t>18:15:049002:447-18/058/2022-2 от 18.05.2022</t>
  </si>
  <si>
    <t>18:15:052044:68-18/075/2022-3 от 22.03.2022</t>
  </si>
  <si>
    <t>оперативное управление  18:15:052044:68-18/075/2022-1 от 22.03.2022</t>
  </si>
  <si>
    <t>18:15:049002:430-18/123/2022-3 от 12.05.2022</t>
  </si>
  <si>
    <t>18:15:036002:289-18/065/2022-2 от 13.05.2022</t>
  </si>
  <si>
    <t>18:15:034001:361-18/123/2022-2 от 12.05.2022</t>
  </si>
  <si>
    <t>18:15:033002:1066-18/123/2022-2 от 12.05.2022</t>
  </si>
  <si>
    <t>18:15:023002:320-18/075/2022-1 от 16.05.2022</t>
  </si>
  <si>
    <t>18:15:089001:214-18/123/2022-2 от 18.03.2022</t>
  </si>
  <si>
    <t>ЗУ 18:15:052044:14</t>
  </si>
  <si>
    <t>18:15:049001:247-18/080/2022-1 от 16.05.2022</t>
  </si>
  <si>
    <t>18:15:052044:60-18/075/2022-1 от 16.05.2022</t>
  </si>
  <si>
    <t>18:15:054001:264-18/123/2022-1 от 13.05.2022</t>
  </si>
  <si>
    <t>Удмуртская Республика, Красногорский район, с. Красногорское, ул. Ленина, д. 57</t>
  </si>
  <si>
    <t>18:15:052049:190</t>
  </si>
  <si>
    <t>18:15:052049:190-18/075/2022-1 от 20.05.2022</t>
  </si>
  <si>
    <t>Администрация муниципального образования "Муниципальный округ Красногорский район Удмуртской Республики"</t>
  </si>
  <si>
    <t>нежилое здание: Нефтебаза</t>
  </si>
  <si>
    <t>Нежилое помещение</t>
  </si>
  <si>
    <t>МКДОУ Селеговский детский сад (145,5 кв.м ФАП, 46,6 кв.м безв. польз. Администрация), СДК 500 кв.м</t>
  </si>
  <si>
    <t>Удмуртская Республика, Красногорский р-н, д. Артык</t>
  </si>
  <si>
    <t>Церковь в с.Курья</t>
  </si>
  <si>
    <t>с. Курья, ул. Советская, 23</t>
  </si>
  <si>
    <t>1916 г./15.04.2011</t>
  </si>
  <si>
    <t>Гараж</t>
  </si>
  <si>
    <t>Российская Федерация, Удмуртская Республика, Красногорский район, с.Кокман, ул.Пионерская, 9</t>
  </si>
  <si>
    <t>Здание (молельный дом)</t>
  </si>
  <si>
    <t>д. Бараны ул. Советская д. 14</t>
  </si>
  <si>
    <t>ФАП</t>
  </si>
  <si>
    <t>Красногорский район, д. Ст. Кычино</t>
  </si>
  <si>
    <t>18:15:079001:201</t>
  </si>
  <si>
    <t>надо списать , на здание оформлена собственность от 15.02.2013 под кадастровым номером 18:15:079001:165. Здание было переведено в жилое, есть собственник, кад. Номер другой</t>
  </si>
  <si>
    <t>.</t>
  </si>
  <si>
    <t>Нежилое помещение в нежилом здании (Фельдшерско-Акушерский пункт)</t>
  </si>
  <si>
    <t>18:15:022001:82</t>
  </si>
  <si>
    <t>Удмуртская Республика, Красногорский р-н, д. Прохорово, ул. Светлая, д. 1</t>
  </si>
  <si>
    <t>18:15:073001:200</t>
  </si>
  <si>
    <t xml:space="preserve">18:15:036002:283-18/075/2022-2
23.08.2022
</t>
  </si>
  <si>
    <t>18:15:043001:187-18/075/2022-2
23.08.2022</t>
  </si>
  <si>
    <t>18:15:022001:82-18/075/2022-2
23.08.2022</t>
  </si>
  <si>
    <t>18:15:073001:200-18/075/2022-2
24.08.2022</t>
  </si>
  <si>
    <t>18:15:079001:201-18/075/2022-3
23.08.2022</t>
  </si>
  <si>
    <t xml:space="preserve">18:15:023002:320 (ВСЕ ЗДАНИЕ)              18:15:023002:325 (ФАП)  </t>
  </si>
  <si>
    <t>ГТРК</t>
  </si>
  <si>
    <t>ЗУ 18:15:052053:22</t>
  </si>
  <si>
    <t>АРЕНДА Ростелеком часть здания</t>
  </si>
  <si>
    <t>уточнить состояние</t>
  </si>
  <si>
    <t xml:space="preserve">МБОУ Валамазская СОШ. Бузв. Ползование: Администр- 43 кв.м, библиотека - 52,5 кв.м, МБУ МКСК - 211.2 кв.м </t>
  </si>
  <si>
    <t>МКОУ Дёбинская СОШ. Безвозмезд. пользование: библиотека - 80,9 кв.м, Детский сад -? Кв.м.</t>
  </si>
  <si>
    <t>размещение ФАП 224,7 кв.м безв.польз., Администрация 86,3 кв.м</t>
  </si>
  <si>
    <t xml:space="preserve">Оперативное управление
18:15:000000:408-18/075/2022-3
30.08.2022 
</t>
  </si>
  <si>
    <t>МБУК "Красногорская межпоселенческая библиотека"</t>
  </si>
  <si>
    <t>Удмуртская Республика, Красногорский район, с.Красногорское, ул.Комсомольская, д.32А (здание д/с №2)</t>
  </si>
  <si>
    <t>ЗУ 18:15:052028:5</t>
  </si>
  <si>
    <t>тер. Отдел Красногорский</t>
  </si>
  <si>
    <t xml:space="preserve">с. Красногорское, ул.Глазовская, 1"А" </t>
  </si>
  <si>
    <t>МКДОУ Багырский детский сад, ФАП -78,5 кв.м(безвозмезд), библиотека (безвозмезд), МКСК -157,9 кв.м</t>
  </si>
  <si>
    <t xml:space="preserve">тер отдел </t>
  </si>
  <si>
    <t>тер отдел, библиотека</t>
  </si>
  <si>
    <t>снять с ГКУ сгорел</t>
  </si>
  <si>
    <t>Примечание</t>
  </si>
  <si>
    <t xml:space="preserve">18:15:054001:263-18/123/2022-2 от 12.05.2022 </t>
  </si>
  <si>
    <t>Оперативное управление 18:15:059002:62-18/005/2019-2
от 2019-02-12 )</t>
  </si>
  <si>
    <t>18:15:052054:38-18/116/2021-2 от 14.09.2021 ( - Оперативное управление)</t>
  </si>
  <si>
    <t>№ 18-18-14/003/2012-057
от 2012-11-19 ( - Оперативное управление)</t>
  </si>
  <si>
    <t xml:space="preserve"> № 18-18-14/003/2012-058
от 2012-11-19 ( - Оперативное управление)</t>
  </si>
  <si>
    <t>№ 18-18-14/003/2012-098
от 2012-12-06 ( - Оперативное управление)</t>
  </si>
  <si>
    <t xml:space="preserve">№ 18-18-14/003/2013-289
от 2013-03-14 ( - Оперативное управление)
</t>
  </si>
  <si>
    <t xml:space="preserve">Оперативное управление  № 18-18-14/003/2012-083
от 2012-11-30 )
</t>
  </si>
  <si>
    <t xml:space="preserve">Оперативное управление № 18-18-14/003/2013-549
от 2013-05-14 )
</t>
  </si>
  <si>
    <t>№ 18-18-14/003/2013-936 
от 2013-08-30 ( - Оперативное управление)</t>
  </si>
  <si>
    <t>№ 18-01.15-2.2000-145
от 2000-06-04 ( - Оперативное управление)</t>
  </si>
  <si>
    <t xml:space="preserve"> № 18-18-14/001/2012-646
от 2012-04-19 ( - Оперативное управление)</t>
  </si>
  <si>
    <t xml:space="preserve">№ 18-18-14/002/2012-482
от 2012-09-14 ( - Оперативное управление)
</t>
  </si>
  <si>
    <t xml:space="preserve"> № 18-18-14/003/2013-719
от 2013-06-24 ( - Оперативное управление)</t>
  </si>
  <si>
    <t xml:space="preserve">№ 18-18-14/002/2012-182
от 2012-06-27 ( - Оперативное управление)
</t>
  </si>
  <si>
    <t>№ 18:15:052033:78-18/117/2021-1
от 2021-05-05 ( - Оперативное управление)</t>
  </si>
  <si>
    <t xml:space="preserve">№ 18:15:024001:296-18/005/2019-2
от 2019-03-20 ( - Оперативное управление)
</t>
  </si>
  <si>
    <t xml:space="preserve"> № 18:15:052065:156-18/064/2021-4
от 2021-09-23 ( - Оперативное управление)</t>
  </si>
  <si>
    <t>Удмуртская Республика, Красногорский  район,   село Красногорское, ул. Барышникова, сооружение 13 А/2</t>
  </si>
  <si>
    <t>ЗУ</t>
  </si>
  <si>
    <t>18:15:059002:2</t>
  </si>
  <si>
    <t>18:15:057001:48</t>
  </si>
  <si>
    <t>18:15:033002:250</t>
  </si>
  <si>
    <t>ЗУ 18:15:057001:48 ПБП КРМТЦ</t>
  </si>
  <si>
    <t>18:15:052044:14</t>
  </si>
  <si>
    <t>18:15:052053:22</t>
  </si>
  <si>
    <t>18:15:052028:5</t>
  </si>
  <si>
    <t>18:15:052044:5</t>
  </si>
  <si>
    <t>18:15:052033:91</t>
  </si>
  <si>
    <t>18:15:052054:46</t>
  </si>
  <si>
    <t>18:15:000000:857</t>
  </si>
  <si>
    <t>П779 от 08.12.2021</t>
  </si>
  <si>
    <t>П779 от 08.12.2021. списать, снять ГКУ. ОУ прекращено 2021 г</t>
  </si>
  <si>
    <t xml:space="preserve"> ФАП безвозмезд.бесср.польз. (107,1 кв.м)</t>
  </si>
  <si>
    <t>переделать договор БП с ФАП</t>
  </si>
  <si>
    <t>П№4 от 10.01.2022 г.</t>
  </si>
  <si>
    <t>18:15:000000:867</t>
  </si>
  <si>
    <t>18:15:052044:76</t>
  </si>
  <si>
    <t>МБУ МКСК (Дебинский ЦСДК)   (630), ФАП (104,3 кв.м., БП) ,  ООО "Качкашурское" аренда (108,1 кв.м.,), Администрация БП 26,1 кв.м</t>
  </si>
  <si>
    <t xml:space="preserve">Администрация МО "Красногорский район",БП ЕР- 6 кв.м.  БП: Отд. Культуры-33,5 кв.м, ЦКОМУ-24,3 кв.м, КСО- 6 кв.м, бухг - 192 кв.м, Упр фин - 77,8 кв.м, ЦРО- 61,9 кв.м, Сов. Деп. -21,7 кв.м, ЦИК - 9,9 кв.м, Гостехнадзор - 14,18 кв.м, ГАС Выборы -17,8 кв.м, опека- 28,2 кв.м </t>
  </si>
  <si>
    <t>Перечень нежилых зданий (помещений) МО "Муниципальный округ Красногорский район Удмуртской Республики" на 01.01.2023 г</t>
  </si>
  <si>
    <t>Приложение 10 к постанолвению Администрации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</si>
</sst>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\ _₽"/>
    <numFmt numFmtId="166" formatCode="_-* #,##0.00_р_._-;\-* #,##0.00_р_._-;_-* &quot;-&quot;??_р_.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rgb="FF21212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21212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.25"/>
      <color rgb="FF000000"/>
      <name val="Tahoma"/>
      <family val="2"/>
      <charset val="204"/>
    </font>
    <font>
      <sz val="10"/>
      <color rgb="FF212121"/>
      <name val="Arial"/>
      <family val="2"/>
      <charset val="204"/>
    </font>
    <font>
      <sz val="9"/>
      <color rgb="FF34343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Arial"/>
      <family val="2"/>
    </font>
    <font>
      <b/>
      <sz val="9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292C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7" fillId="0" borderId="0"/>
    <xf numFmtId="166" fontId="17" fillId="0" borderId="0" applyFont="0" applyFill="0" applyBorder="0" applyAlignment="0" applyProtection="0"/>
    <xf numFmtId="0" fontId="26" fillId="0" borderId="0"/>
  </cellStyleXfs>
  <cellXfs count="112">
    <xf numFmtId="0" fontId="0" fillId="0" borderId="0" xfId="0"/>
    <xf numFmtId="0" fontId="4" fillId="0" borderId="1" xfId="0" applyFont="1" applyFill="1" applyBorder="1"/>
    <xf numFmtId="0" fontId="0" fillId="0" borderId="0" xfId="0" applyFill="1"/>
    <xf numFmtId="0" fontId="0" fillId="0" borderId="0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0" fillId="0" borderId="1" xfId="0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21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/>
    </xf>
    <xf numFmtId="0" fontId="23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0" fillId="0" borderId="0" xfId="0" applyFont="1" applyFill="1"/>
    <xf numFmtId="0" fontId="10" fillId="0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3" fillId="0" borderId="10" xfId="4" applyNumberFormat="1" applyFont="1" applyFill="1" applyBorder="1" applyAlignment="1">
      <alignment horizontal="center" vertical="center"/>
    </xf>
    <xf numFmtId="4" fontId="3" fillId="0" borderId="1" xfId="4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wrapText="1"/>
    </xf>
    <xf numFmtId="0" fontId="29" fillId="0" borderId="0" xfId="0" applyFont="1" applyFill="1" applyAlignment="1">
      <alignment horizontal="center" wrapText="1"/>
    </xf>
    <xf numFmtId="4" fontId="7" fillId="0" borderId="5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wrapText="1"/>
    </xf>
    <xf numFmtId="0" fontId="28" fillId="0" borderId="0" xfId="0" applyFont="1" applyFill="1"/>
    <xf numFmtId="0" fontId="3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/>
    <xf numFmtId="0" fontId="24" fillId="0" borderId="0" xfId="0" applyFont="1" applyFill="1" applyAlignment="1">
      <alignment horizontal="center" wrapText="1"/>
    </xf>
    <xf numFmtId="0" fontId="18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4" fontId="0" fillId="0" borderId="1" xfId="0" applyNumberForma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42;&#1072;&#1083;&#1072;&#1084;&#1072;&#1079;%20&#1057;&#1054;&#1064;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1">
          <cell r="O21">
            <v>10311.15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4"/>
  <sheetViews>
    <sheetView tabSelected="1" view="pageBreakPreview" topLeftCell="A52" zoomScale="112" zoomScaleNormal="100" zoomScaleSheetLayoutView="112" workbookViewId="0">
      <selection activeCell="A54" sqref="A54:XFD56"/>
    </sheetView>
  </sheetViews>
  <sheetFormatPr defaultRowHeight="15" x14ac:dyDescent="0.25"/>
  <cols>
    <col min="1" max="1" width="9.140625" style="2"/>
    <col min="2" max="2" width="4.42578125" style="2" customWidth="1"/>
    <col min="3" max="3" width="25" style="2" customWidth="1"/>
    <col min="4" max="4" width="31.28515625" style="2" customWidth="1"/>
    <col min="5" max="5" width="11.140625" style="2" customWidth="1"/>
    <col min="6" max="6" width="12" style="2" customWidth="1"/>
    <col min="7" max="7" width="19.7109375" style="2" customWidth="1"/>
    <col min="8" max="8" width="18.7109375" style="2" customWidth="1"/>
    <col min="9" max="9" width="20.5703125" style="18" customWidth="1"/>
    <col min="10" max="10" width="24.5703125" style="2" customWidth="1"/>
    <col min="11" max="11" width="20" style="2" customWidth="1"/>
    <col min="12" max="13" width="18.28515625" style="19" customWidth="1"/>
    <col min="14" max="14" width="19.28515625" style="20" customWidth="1"/>
    <col min="15" max="16384" width="9.140625" style="2"/>
  </cols>
  <sheetData>
    <row r="2" spans="2:14" x14ac:dyDescent="0.25">
      <c r="L2" s="19" t="s">
        <v>503</v>
      </c>
    </row>
    <row r="3" spans="2:14" ht="18.75" x14ac:dyDescent="0.3">
      <c r="B3" s="105" t="s">
        <v>502</v>
      </c>
      <c r="C3" s="105"/>
      <c r="D3" s="105"/>
      <c r="E3" s="105"/>
      <c r="F3" s="105"/>
      <c r="G3" s="105"/>
      <c r="H3" s="105"/>
      <c r="I3" s="105"/>
      <c r="J3" s="105"/>
      <c r="K3" s="21"/>
    </row>
    <row r="4" spans="2:14" ht="18.75" x14ac:dyDescent="0.3">
      <c r="B4" s="21"/>
      <c r="C4" s="21"/>
      <c r="D4" s="21"/>
      <c r="E4" s="21"/>
      <c r="F4" s="21"/>
      <c r="G4" s="21"/>
      <c r="H4" s="21"/>
      <c r="I4" s="22"/>
      <c r="J4" s="21"/>
      <c r="K4" s="21"/>
    </row>
    <row r="5" spans="2:14" ht="38.25" x14ac:dyDescent="0.25">
      <c r="B5" s="10" t="s">
        <v>3</v>
      </c>
      <c r="C5" s="10" t="s">
        <v>5</v>
      </c>
      <c r="D5" s="10" t="s">
        <v>2</v>
      </c>
      <c r="E5" s="10" t="s">
        <v>111</v>
      </c>
      <c r="F5" s="10" t="s">
        <v>109</v>
      </c>
      <c r="G5" s="10" t="s">
        <v>87</v>
      </c>
      <c r="H5" s="10" t="s">
        <v>112</v>
      </c>
      <c r="I5" s="14" t="s">
        <v>113</v>
      </c>
      <c r="J5" s="10" t="s">
        <v>105</v>
      </c>
      <c r="K5" s="10" t="s">
        <v>235</v>
      </c>
      <c r="L5" s="17" t="s">
        <v>249</v>
      </c>
      <c r="M5" s="17" t="s">
        <v>481</v>
      </c>
      <c r="N5" s="23" t="s">
        <v>461</v>
      </c>
    </row>
    <row r="6" spans="2:14" ht="60" customHeight="1" x14ac:dyDescent="0.25">
      <c r="B6" s="13">
        <v>1</v>
      </c>
      <c r="C6" s="13" t="s">
        <v>139</v>
      </c>
      <c r="D6" s="24" t="s">
        <v>6</v>
      </c>
      <c r="E6" s="13">
        <v>53.1</v>
      </c>
      <c r="F6" s="13">
        <v>1985</v>
      </c>
      <c r="G6" s="13" t="s">
        <v>7</v>
      </c>
      <c r="H6" s="13" t="s">
        <v>367</v>
      </c>
      <c r="I6" s="8" t="s">
        <v>140</v>
      </c>
      <c r="J6" s="13" t="s">
        <v>141</v>
      </c>
      <c r="K6" s="13" t="s">
        <v>302</v>
      </c>
      <c r="L6" s="25"/>
      <c r="M6" s="25"/>
      <c r="N6" s="26"/>
    </row>
    <row r="7" spans="2:14" ht="58.5" customHeight="1" x14ac:dyDescent="0.25">
      <c r="B7" s="13">
        <f>B6+1</f>
        <v>2</v>
      </c>
      <c r="C7" s="13" t="s">
        <v>137</v>
      </c>
      <c r="D7" s="13" t="s">
        <v>30</v>
      </c>
      <c r="E7" s="13">
        <v>1181.3</v>
      </c>
      <c r="F7" s="13">
        <v>1978</v>
      </c>
      <c r="G7" s="13" t="s">
        <v>138</v>
      </c>
      <c r="H7" s="13" t="s">
        <v>343</v>
      </c>
      <c r="I7" s="8" t="s">
        <v>164</v>
      </c>
      <c r="J7" s="13" t="s">
        <v>420</v>
      </c>
      <c r="K7" s="13" t="s">
        <v>302</v>
      </c>
      <c r="L7" s="27">
        <v>15751618.02</v>
      </c>
      <c r="M7" s="27"/>
      <c r="N7" s="28" t="s">
        <v>280</v>
      </c>
    </row>
    <row r="8" spans="2:14" ht="51" x14ac:dyDescent="0.25">
      <c r="B8" s="13">
        <f t="shared" ref="B8:B50" si="0">B7+1</f>
        <v>3</v>
      </c>
      <c r="C8" s="13" t="s">
        <v>142</v>
      </c>
      <c r="D8" s="13" t="s">
        <v>25</v>
      </c>
      <c r="E8" s="13">
        <v>1883.7</v>
      </c>
      <c r="F8" s="13">
        <v>1975</v>
      </c>
      <c r="G8" s="13" t="s">
        <v>143</v>
      </c>
      <c r="H8" s="29" t="s">
        <v>357</v>
      </c>
      <c r="I8" s="8" t="s">
        <v>238</v>
      </c>
      <c r="J8" s="13" t="s">
        <v>237</v>
      </c>
      <c r="K8" s="13" t="s">
        <v>302</v>
      </c>
      <c r="L8" s="30">
        <v>28448250.170000002</v>
      </c>
      <c r="M8" s="30"/>
      <c r="N8" s="26"/>
    </row>
    <row r="9" spans="2:14" ht="63.75" x14ac:dyDescent="0.25">
      <c r="B9" s="13">
        <f t="shared" si="0"/>
        <v>4</v>
      </c>
      <c r="C9" s="110" t="s">
        <v>268</v>
      </c>
      <c r="D9" s="13" t="s">
        <v>162</v>
      </c>
      <c r="E9" s="13">
        <v>14.6</v>
      </c>
      <c r="F9" s="110">
        <v>1977</v>
      </c>
      <c r="G9" s="13" t="s">
        <v>163</v>
      </c>
      <c r="H9" s="13" t="s">
        <v>341</v>
      </c>
      <c r="I9" s="8" t="s">
        <v>164</v>
      </c>
      <c r="J9" s="13" t="s">
        <v>165</v>
      </c>
      <c r="K9" s="106" t="s">
        <v>302</v>
      </c>
      <c r="L9" s="25"/>
      <c r="M9" s="25"/>
      <c r="N9" s="26"/>
    </row>
    <row r="10" spans="2:14" ht="37.5" customHeight="1" x14ac:dyDescent="0.25">
      <c r="B10" s="13">
        <f t="shared" si="0"/>
        <v>5</v>
      </c>
      <c r="C10" s="110"/>
      <c r="D10" s="13" t="s">
        <v>48</v>
      </c>
      <c r="E10" s="13">
        <v>139.1</v>
      </c>
      <c r="F10" s="110"/>
      <c r="G10" s="31" t="s">
        <v>167</v>
      </c>
      <c r="H10" s="13" t="s">
        <v>349</v>
      </c>
      <c r="I10" s="8" t="s">
        <v>166</v>
      </c>
      <c r="J10" s="13" t="s">
        <v>288</v>
      </c>
      <c r="K10" s="111"/>
      <c r="L10" s="25"/>
      <c r="M10" s="25"/>
      <c r="N10" s="26"/>
    </row>
    <row r="11" spans="2:14" ht="38.25" x14ac:dyDescent="0.25">
      <c r="B11" s="13">
        <f t="shared" si="0"/>
        <v>6</v>
      </c>
      <c r="C11" s="110"/>
      <c r="D11" s="13" t="s">
        <v>168</v>
      </c>
      <c r="E11" s="13">
        <v>75</v>
      </c>
      <c r="F11" s="110"/>
      <c r="G11" s="31" t="s">
        <v>169</v>
      </c>
      <c r="H11" s="13" t="s">
        <v>338</v>
      </c>
      <c r="I11" s="8" t="s">
        <v>166</v>
      </c>
      <c r="J11" s="13" t="s">
        <v>306</v>
      </c>
      <c r="K11" s="111"/>
      <c r="L11" s="25"/>
      <c r="M11" s="25"/>
      <c r="N11" s="26"/>
    </row>
    <row r="12" spans="2:14" ht="38.25" x14ac:dyDescent="0.25">
      <c r="B12" s="13">
        <f t="shared" si="0"/>
        <v>7</v>
      </c>
      <c r="C12" s="110"/>
      <c r="D12" s="13" t="s">
        <v>57</v>
      </c>
      <c r="E12" s="13">
        <v>77.8</v>
      </c>
      <c r="F12" s="110"/>
      <c r="G12" s="32" t="s">
        <v>170</v>
      </c>
      <c r="H12" s="13" t="s">
        <v>400</v>
      </c>
      <c r="I12" s="8" t="s">
        <v>171</v>
      </c>
      <c r="J12" s="13" t="s">
        <v>165</v>
      </c>
      <c r="K12" s="107"/>
      <c r="L12" s="25"/>
      <c r="M12" s="25"/>
      <c r="N12" s="26"/>
    </row>
    <row r="13" spans="2:14" ht="51" x14ac:dyDescent="0.25">
      <c r="B13" s="13">
        <f t="shared" si="0"/>
        <v>8</v>
      </c>
      <c r="C13" s="13" t="s">
        <v>172</v>
      </c>
      <c r="D13" s="13" t="s">
        <v>39</v>
      </c>
      <c r="E13" s="13">
        <v>410.9</v>
      </c>
      <c r="F13" s="13">
        <v>1970</v>
      </c>
      <c r="G13" s="13" t="s">
        <v>173</v>
      </c>
      <c r="H13" s="13" t="s">
        <v>339</v>
      </c>
      <c r="I13" s="8" t="s">
        <v>164</v>
      </c>
      <c r="J13" s="13" t="s">
        <v>174</v>
      </c>
      <c r="K13" s="13" t="s">
        <v>302</v>
      </c>
      <c r="L13" s="25"/>
      <c r="M13" s="25"/>
      <c r="N13" s="26"/>
    </row>
    <row r="14" spans="2:14" ht="51" x14ac:dyDescent="0.25">
      <c r="B14" s="13">
        <f t="shared" si="0"/>
        <v>9</v>
      </c>
      <c r="C14" s="11" t="s">
        <v>178</v>
      </c>
      <c r="D14" s="13" t="s">
        <v>179</v>
      </c>
      <c r="E14" s="13">
        <v>15.2</v>
      </c>
      <c r="F14" s="29"/>
      <c r="G14" s="13" t="s">
        <v>180</v>
      </c>
      <c r="H14" s="29" t="s">
        <v>342</v>
      </c>
      <c r="I14" s="8" t="s">
        <v>181</v>
      </c>
      <c r="J14" s="13" t="s">
        <v>444</v>
      </c>
      <c r="K14" s="13" t="s">
        <v>302</v>
      </c>
      <c r="L14" s="25"/>
      <c r="M14" s="25"/>
      <c r="N14" s="26"/>
    </row>
    <row r="15" spans="2:14" ht="51" x14ac:dyDescent="0.25">
      <c r="B15" s="13">
        <f t="shared" si="0"/>
        <v>10</v>
      </c>
      <c r="C15" s="13" t="s">
        <v>185</v>
      </c>
      <c r="D15" s="13" t="s">
        <v>45</v>
      </c>
      <c r="E15" s="13">
        <v>107.6</v>
      </c>
      <c r="F15" s="13">
        <v>1972</v>
      </c>
      <c r="G15" s="13" t="s">
        <v>46</v>
      </c>
      <c r="H15" s="13" t="s">
        <v>303</v>
      </c>
      <c r="I15" s="8" t="s">
        <v>210</v>
      </c>
      <c r="J15" s="13" t="s">
        <v>211</v>
      </c>
      <c r="K15" s="13" t="s">
        <v>302</v>
      </c>
      <c r="L15" s="25"/>
      <c r="M15" s="13" t="s">
        <v>269</v>
      </c>
      <c r="N15" s="12"/>
    </row>
    <row r="16" spans="2:14" ht="51" x14ac:dyDescent="0.25">
      <c r="B16" s="13">
        <f>B15+1</f>
        <v>11</v>
      </c>
      <c r="C16" s="13" t="s">
        <v>49</v>
      </c>
      <c r="D16" s="13" t="s">
        <v>50</v>
      </c>
      <c r="E16" s="13">
        <v>6.8</v>
      </c>
      <c r="F16" s="13">
        <v>1990</v>
      </c>
      <c r="G16" s="13" t="s">
        <v>186</v>
      </c>
      <c r="H16" s="13" t="s">
        <v>392</v>
      </c>
      <c r="I16" s="8" t="s">
        <v>212</v>
      </c>
      <c r="J16" s="13" t="s">
        <v>187</v>
      </c>
      <c r="K16" s="13" t="s">
        <v>302</v>
      </c>
      <c r="L16" s="25" t="s">
        <v>433</v>
      </c>
      <c r="M16" s="25"/>
      <c r="N16" s="26"/>
    </row>
    <row r="17" spans="2:14" ht="38.25" x14ac:dyDescent="0.25">
      <c r="B17" s="13">
        <f t="shared" si="0"/>
        <v>12</v>
      </c>
      <c r="C17" s="13" t="s">
        <v>51</v>
      </c>
      <c r="D17" s="13" t="s">
        <v>52</v>
      </c>
      <c r="E17" s="13">
        <v>280.5</v>
      </c>
      <c r="F17" s="13">
        <v>1990</v>
      </c>
      <c r="G17" s="13" t="s">
        <v>53</v>
      </c>
      <c r="H17" s="13" t="s">
        <v>340</v>
      </c>
      <c r="I17" s="8"/>
      <c r="J17" s="13" t="s">
        <v>141</v>
      </c>
      <c r="K17" s="13" t="s">
        <v>141</v>
      </c>
      <c r="L17" s="33" t="s">
        <v>321</v>
      </c>
      <c r="M17" s="33"/>
      <c r="N17" s="26"/>
    </row>
    <row r="18" spans="2:14" ht="38.25" x14ac:dyDescent="0.25">
      <c r="B18" s="13">
        <f t="shared" si="0"/>
        <v>13</v>
      </c>
      <c r="C18" s="24" t="s">
        <v>90</v>
      </c>
      <c r="D18" s="24" t="s">
        <v>88</v>
      </c>
      <c r="E18" s="24">
        <v>215.8</v>
      </c>
      <c r="F18" s="24" t="s">
        <v>89</v>
      </c>
      <c r="G18" s="13" t="s">
        <v>213</v>
      </c>
      <c r="H18" s="13" t="s">
        <v>350</v>
      </c>
      <c r="I18" s="34" t="s">
        <v>110</v>
      </c>
      <c r="J18" s="35" t="s">
        <v>73</v>
      </c>
      <c r="K18" s="13" t="s">
        <v>141</v>
      </c>
      <c r="L18" s="25">
        <v>1264646</v>
      </c>
      <c r="M18" s="25"/>
      <c r="N18" s="26"/>
    </row>
    <row r="19" spans="2:14" ht="51" x14ac:dyDescent="0.25">
      <c r="B19" s="13">
        <f t="shared" si="0"/>
        <v>14</v>
      </c>
      <c r="C19" s="24" t="s">
        <v>92</v>
      </c>
      <c r="D19" s="24" t="s">
        <v>91</v>
      </c>
      <c r="E19" s="24">
        <v>136.4</v>
      </c>
      <c r="F19" s="24" t="s">
        <v>93</v>
      </c>
      <c r="G19" s="13" t="s">
        <v>214</v>
      </c>
      <c r="H19" s="13" t="s">
        <v>344</v>
      </c>
      <c r="I19" s="34" t="s">
        <v>110</v>
      </c>
      <c r="J19" s="35" t="s">
        <v>73</v>
      </c>
      <c r="K19" s="13" t="s">
        <v>141</v>
      </c>
      <c r="L19" s="25">
        <v>407061</v>
      </c>
      <c r="M19" s="25"/>
      <c r="N19" s="26"/>
    </row>
    <row r="20" spans="2:14" ht="51" x14ac:dyDescent="0.25">
      <c r="B20" s="13">
        <f t="shared" si="0"/>
        <v>15</v>
      </c>
      <c r="C20" s="24" t="s">
        <v>193</v>
      </c>
      <c r="D20" s="24" t="s">
        <v>233</v>
      </c>
      <c r="E20" s="24">
        <v>143.9</v>
      </c>
      <c r="F20" s="24">
        <v>1983</v>
      </c>
      <c r="G20" s="13" t="s">
        <v>8</v>
      </c>
      <c r="H20" s="13" t="s">
        <v>352</v>
      </c>
      <c r="I20" s="8" t="s">
        <v>110</v>
      </c>
      <c r="J20" s="13" t="s">
        <v>73</v>
      </c>
      <c r="K20" s="13" t="s">
        <v>302</v>
      </c>
      <c r="L20" s="25"/>
      <c r="M20" s="25"/>
      <c r="N20" s="26"/>
    </row>
    <row r="21" spans="2:14" s="36" customFormat="1" ht="51" x14ac:dyDescent="0.25">
      <c r="B21" s="13">
        <f t="shared" si="0"/>
        <v>16</v>
      </c>
      <c r="C21" s="24" t="s">
        <v>95</v>
      </c>
      <c r="D21" s="24" t="s">
        <v>96</v>
      </c>
      <c r="E21" s="24">
        <v>102.8</v>
      </c>
      <c r="F21" s="24">
        <v>1979</v>
      </c>
      <c r="G21" s="24" t="s">
        <v>94</v>
      </c>
      <c r="H21" s="24" t="s">
        <v>358</v>
      </c>
      <c r="I21" s="8" t="s">
        <v>110</v>
      </c>
      <c r="J21" s="13" t="s">
        <v>73</v>
      </c>
      <c r="K21" s="13" t="s">
        <v>302</v>
      </c>
      <c r="L21" s="37"/>
      <c r="M21" s="37"/>
      <c r="N21" s="38"/>
    </row>
    <row r="22" spans="2:14" ht="51" x14ac:dyDescent="0.25">
      <c r="B22" s="13">
        <f t="shared" si="0"/>
        <v>17</v>
      </c>
      <c r="C22" s="24" t="s">
        <v>1</v>
      </c>
      <c r="D22" s="24" t="s">
        <v>103</v>
      </c>
      <c r="E22" s="24">
        <v>83.8</v>
      </c>
      <c r="F22" s="24">
        <v>1960</v>
      </c>
      <c r="G22" s="13" t="s">
        <v>215</v>
      </c>
      <c r="H22" s="13" t="s">
        <v>372</v>
      </c>
      <c r="I22" s="8" t="s">
        <v>110</v>
      </c>
      <c r="J22" s="13" t="s">
        <v>73</v>
      </c>
      <c r="K22" s="13" t="s">
        <v>302</v>
      </c>
      <c r="L22" s="25"/>
      <c r="M22" s="25"/>
      <c r="N22" s="26"/>
    </row>
    <row r="23" spans="2:14" ht="102" x14ac:dyDescent="0.25">
      <c r="B23" s="13">
        <f t="shared" si="0"/>
        <v>18</v>
      </c>
      <c r="C23" s="24" t="s">
        <v>100</v>
      </c>
      <c r="D23" s="24" t="s">
        <v>232</v>
      </c>
      <c r="E23" s="39">
        <v>20.399999999999999</v>
      </c>
      <c r="F23" s="24">
        <v>2005</v>
      </c>
      <c r="G23" s="13" t="s">
        <v>217</v>
      </c>
      <c r="H23" s="13" t="s">
        <v>355</v>
      </c>
      <c r="I23" s="40" t="s">
        <v>110</v>
      </c>
      <c r="J23" s="41" t="s">
        <v>73</v>
      </c>
      <c r="K23" s="13" t="s">
        <v>302</v>
      </c>
      <c r="L23" s="25"/>
      <c r="M23" s="25"/>
      <c r="N23" s="26"/>
    </row>
    <row r="24" spans="2:14" ht="63.75" x14ac:dyDescent="0.25">
      <c r="B24" s="13">
        <f t="shared" si="0"/>
        <v>19</v>
      </c>
      <c r="C24" s="24" t="s">
        <v>98</v>
      </c>
      <c r="D24" s="24" t="s">
        <v>216</v>
      </c>
      <c r="E24" s="42">
        <v>24</v>
      </c>
      <c r="F24" s="24">
        <v>2008</v>
      </c>
      <c r="G24" s="13" t="s">
        <v>99</v>
      </c>
      <c r="H24" s="13" t="s">
        <v>345</v>
      </c>
      <c r="I24" s="8" t="s">
        <v>110</v>
      </c>
      <c r="J24" s="13" t="s">
        <v>73</v>
      </c>
      <c r="K24" s="13" t="s">
        <v>302</v>
      </c>
      <c r="L24" s="25"/>
      <c r="M24" s="25"/>
      <c r="N24" s="26"/>
    </row>
    <row r="25" spans="2:14" ht="51" x14ac:dyDescent="0.25">
      <c r="B25" s="13">
        <f t="shared" si="0"/>
        <v>20</v>
      </c>
      <c r="C25" s="39" t="s">
        <v>108</v>
      </c>
      <c r="D25" s="39" t="s">
        <v>218</v>
      </c>
      <c r="E25" s="39">
        <v>125.6</v>
      </c>
      <c r="F25" s="24">
        <v>1982</v>
      </c>
      <c r="G25" s="43" t="s">
        <v>104</v>
      </c>
      <c r="H25" s="44" t="s">
        <v>407</v>
      </c>
      <c r="I25" s="8" t="s">
        <v>110</v>
      </c>
      <c r="J25" s="13" t="s">
        <v>73</v>
      </c>
      <c r="K25" s="13" t="s">
        <v>302</v>
      </c>
      <c r="L25" s="25"/>
      <c r="M25" s="25"/>
      <c r="N25" s="26"/>
    </row>
    <row r="26" spans="2:14" ht="51" x14ac:dyDescent="0.25">
      <c r="B26" s="13">
        <f t="shared" si="0"/>
        <v>21</v>
      </c>
      <c r="C26" s="24" t="s">
        <v>219</v>
      </c>
      <c r="D26" s="39" t="s">
        <v>220</v>
      </c>
      <c r="E26" s="45">
        <v>51.8</v>
      </c>
      <c r="F26" s="46">
        <v>1975</v>
      </c>
      <c r="G26" s="47" t="s">
        <v>84</v>
      </c>
      <c r="H26" s="13" t="s">
        <v>406</v>
      </c>
      <c r="I26" s="8" t="s">
        <v>110</v>
      </c>
      <c r="J26" s="13" t="s">
        <v>73</v>
      </c>
      <c r="K26" s="13" t="s">
        <v>302</v>
      </c>
      <c r="L26" s="25"/>
      <c r="M26" s="25"/>
      <c r="N26" s="26"/>
    </row>
    <row r="27" spans="2:14" ht="51" x14ac:dyDescent="0.25">
      <c r="B27" s="13">
        <f t="shared" si="0"/>
        <v>22</v>
      </c>
      <c r="C27" s="24" t="s">
        <v>222</v>
      </c>
      <c r="D27" s="39" t="s">
        <v>221</v>
      </c>
      <c r="E27" s="39">
        <v>29.4</v>
      </c>
      <c r="F27" s="24">
        <v>1991</v>
      </c>
      <c r="G27" s="13" t="s">
        <v>82</v>
      </c>
      <c r="H27" s="13" t="s">
        <v>361</v>
      </c>
      <c r="I27" s="8" t="s">
        <v>110</v>
      </c>
      <c r="J27" s="13" t="s">
        <v>73</v>
      </c>
      <c r="K27" s="13" t="s">
        <v>302</v>
      </c>
      <c r="L27" s="25"/>
      <c r="M27" s="25"/>
      <c r="N27" s="26"/>
    </row>
    <row r="28" spans="2:14" ht="51" x14ac:dyDescent="0.25">
      <c r="B28" s="13">
        <f t="shared" si="0"/>
        <v>23</v>
      </c>
      <c r="C28" s="24" t="s">
        <v>224</v>
      </c>
      <c r="D28" s="39" t="s">
        <v>223</v>
      </c>
      <c r="E28" s="39">
        <v>45.3</v>
      </c>
      <c r="F28" s="24">
        <v>2015</v>
      </c>
      <c r="G28" s="13" t="s">
        <v>4</v>
      </c>
      <c r="H28" s="13" t="s">
        <v>405</v>
      </c>
      <c r="I28" s="8" t="s">
        <v>110</v>
      </c>
      <c r="J28" s="13" t="s">
        <v>73</v>
      </c>
      <c r="K28" s="13" t="s">
        <v>302</v>
      </c>
      <c r="L28" s="25"/>
      <c r="M28" s="25"/>
      <c r="N28" s="26"/>
    </row>
    <row r="29" spans="2:14" ht="51" x14ac:dyDescent="0.25">
      <c r="B29" s="13">
        <f t="shared" si="0"/>
        <v>24</v>
      </c>
      <c r="C29" s="24" t="s">
        <v>225</v>
      </c>
      <c r="D29" s="39" t="s">
        <v>226</v>
      </c>
      <c r="E29" s="39">
        <v>83.3</v>
      </c>
      <c r="F29" s="24">
        <v>1987</v>
      </c>
      <c r="G29" s="13" t="s">
        <v>83</v>
      </c>
      <c r="H29" s="13" t="s">
        <v>359</v>
      </c>
      <c r="I29" s="8" t="s">
        <v>110</v>
      </c>
      <c r="J29" s="13" t="s">
        <v>73</v>
      </c>
      <c r="K29" s="13" t="s">
        <v>302</v>
      </c>
      <c r="L29" s="25"/>
      <c r="M29" s="25"/>
      <c r="N29" s="26"/>
    </row>
    <row r="30" spans="2:14" ht="51" x14ac:dyDescent="0.25">
      <c r="B30" s="13">
        <f t="shared" si="0"/>
        <v>25</v>
      </c>
      <c r="C30" s="24" t="s">
        <v>102</v>
      </c>
      <c r="D30" s="39" t="s">
        <v>101</v>
      </c>
      <c r="E30" s="39">
        <v>176.9</v>
      </c>
      <c r="F30" s="48">
        <v>2002</v>
      </c>
      <c r="G30" s="13" t="s">
        <v>227</v>
      </c>
      <c r="H30" s="13" t="s">
        <v>354</v>
      </c>
      <c r="I30" s="8" t="s">
        <v>110</v>
      </c>
      <c r="J30" s="13" t="s">
        <v>73</v>
      </c>
      <c r="K30" s="13" t="s">
        <v>302</v>
      </c>
      <c r="L30" s="25"/>
      <c r="M30" s="49" t="s">
        <v>281</v>
      </c>
      <c r="N30" s="49"/>
    </row>
    <row r="31" spans="2:14" ht="51" x14ac:dyDescent="0.25">
      <c r="B31" s="13">
        <f t="shared" si="0"/>
        <v>26</v>
      </c>
      <c r="C31" s="33" t="s">
        <v>74</v>
      </c>
      <c r="D31" s="13" t="s">
        <v>196</v>
      </c>
      <c r="E31" s="50">
        <v>162.1</v>
      </c>
      <c r="F31" s="24">
        <v>1987</v>
      </c>
      <c r="G31" s="13" t="s">
        <v>197</v>
      </c>
      <c r="H31" s="13"/>
      <c r="I31" s="8" t="s">
        <v>140</v>
      </c>
      <c r="J31" s="13" t="s">
        <v>141</v>
      </c>
      <c r="K31" s="13" t="s">
        <v>302</v>
      </c>
      <c r="L31" s="25"/>
      <c r="M31" s="25"/>
      <c r="N31" s="49" t="s">
        <v>258</v>
      </c>
    </row>
    <row r="32" spans="2:14" s="51" customFormat="1" ht="63.75" x14ac:dyDescent="0.25">
      <c r="B32" s="13">
        <f t="shared" si="0"/>
        <v>27</v>
      </c>
      <c r="C32" s="13" t="s">
        <v>198</v>
      </c>
      <c r="D32" s="52" t="s">
        <v>231</v>
      </c>
      <c r="E32" s="36">
        <v>72.5</v>
      </c>
      <c r="F32" s="13">
        <v>1975</v>
      </c>
      <c r="G32" s="53" t="s">
        <v>272</v>
      </c>
      <c r="H32" s="54" t="s">
        <v>409</v>
      </c>
      <c r="I32" s="8" t="s">
        <v>230</v>
      </c>
      <c r="J32" s="13" t="s">
        <v>199</v>
      </c>
      <c r="K32" s="13" t="s">
        <v>302</v>
      </c>
      <c r="L32" s="37"/>
      <c r="M32" s="37"/>
      <c r="N32" s="38"/>
    </row>
    <row r="33" spans="2:15" ht="51" x14ac:dyDescent="0.25">
      <c r="B33" s="13">
        <f t="shared" si="0"/>
        <v>28</v>
      </c>
      <c r="C33" s="55" t="s">
        <v>75</v>
      </c>
      <c r="D33" s="56" t="s">
        <v>201</v>
      </c>
      <c r="E33" s="38">
        <v>45</v>
      </c>
      <c r="F33" s="55">
        <v>1992</v>
      </c>
      <c r="G33" s="55" t="s">
        <v>153</v>
      </c>
      <c r="H33" s="55"/>
      <c r="I33" s="8" t="s">
        <v>110</v>
      </c>
      <c r="J33" s="13" t="s">
        <v>73</v>
      </c>
      <c r="K33" s="13" t="s">
        <v>302</v>
      </c>
      <c r="L33" s="25">
        <v>1242.22</v>
      </c>
      <c r="M33" s="25"/>
      <c r="N33" s="26"/>
    </row>
    <row r="34" spans="2:15" ht="51" x14ac:dyDescent="0.25">
      <c r="B34" s="13">
        <f t="shared" si="0"/>
        <v>29</v>
      </c>
      <c r="C34" s="55" t="s">
        <v>76</v>
      </c>
      <c r="D34" s="56" t="s">
        <v>201</v>
      </c>
      <c r="E34" s="38">
        <v>70</v>
      </c>
      <c r="F34" s="55">
        <v>1993</v>
      </c>
      <c r="G34" s="55" t="s">
        <v>153</v>
      </c>
      <c r="H34" s="55"/>
      <c r="I34" s="8" t="s">
        <v>110</v>
      </c>
      <c r="J34" s="13" t="s">
        <v>73</v>
      </c>
      <c r="K34" s="13" t="s">
        <v>302</v>
      </c>
      <c r="L34" s="25">
        <v>443293</v>
      </c>
      <c r="M34" s="25"/>
      <c r="N34" s="26"/>
    </row>
    <row r="35" spans="2:15" ht="51" x14ac:dyDescent="0.25">
      <c r="B35" s="13">
        <f t="shared" si="0"/>
        <v>30</v>
      </c>
      <c r="C35" s="55" t="s">
        <v>77</v>
      </c>
      <c r="D35" s="56" t="s">
        <v>201</v>
      </c>
      <c r="E35" s="38">
        <v>65</v>
      </c>
      <c r="F35" s="55">
        <v>1970</v>
      </c>
      <c r="G35" s="55" t="s">
        <v>153</v>
      </c>
      <c r="H35" s="55"/>
      <c r="I35" s="8" t="s">
        <v>110</v>
      </c>
      <c r="J35" s="13" t="s">
        <v>73</v>
      </c>
      <c r="K35" s="13" t="s">
        <v>302</v>
      </c>
      <c r="L35" s="25">
        <v>10592.46</v>
      </c>
      <c r="M35" s="25"/>
      <c r="N35" s="26"/>
    </row>
    <row r="36" spans="2:15" ht="51" x14ac:dyDescent="0.25">
      <c r="B36" s="13">
        <f t="shared" si="0"/>
        <v>31</v>
      </c>
      <c r="C36" s="55" t="s">
        <v>78</v>
      </c>
      <c r="D36" s="56" t="s">
        <v>201</v>
      </c>
      <c r="E36" s="38">
        <v>75</v>
      </c>
      <c r="F36" s="55">
        <v>1970</v>
      </c>
      <c r="G36" s="55" t="s">
        <v>153</v>
      </c>
      <c r="H36" s="55"/>
      <c r="I36" s="8" t="s">
        <v>110</v>
      </c>
      <c r="J36" s="13" t="s">
        <v>73</v>
      </c>
      <c r="K36" s="13" t="s">
        <v>302</v>
      </c>
      <c r="L36" s="25">
        <v>10258</v>
      </c>
      <c r="M36" s="25"/>
      <c r="N36" s="26"/>
    </row>
    <row r="37" spans="2:15" ht="51" x14ac:dyDescent="0.25">
      <c r="B37" s="13">
        <f t="shared" si="0"/>
        <v>32</v>
      </c>
      <c r="C37" s="55" t="s">
        <v>200</v>
      </c>
      <c r="D37" s="56" t="s">
        <v>201</v>
      </c>
      <c r="E37" s="13">
        <v>70</v>
      </c>
      <c r="F37" s="55">
        <v>1970</v>
      </c>
      <c r="G37" s="55" t="s">
        <v>153</v>
      </c>
      <c r="H37" s="55"/>
      <c r="I37" s="8" t="s">
        <v>110</v>
      </c>
      <c r="J37" s="13" t="s">
        <v>73</v>
      </c>
      <c r="K37" s="13" t="s">
        <v>302</v>
      </c>
      <c r="L37" s="25">
        <v>43067.08</v>
      </c>
      <c r="M37" s="25"/>
      <c r="N37" s="26"/>
    </row>
    <row r="38" spans="2:15" ht="51.75" x14ac:dyDescent="0.25">
      <c r="B38" s="13">
        <f t="shared" si="0"/>
        <v>33</v>
      </c>
      <c r="C38" s="55" t="s">
        <v>9</v>
      </c>
      <c r="D38" s="55" t="s">
        <v>201</v>
      </c>
      <c r="E38" s="13">
        <v>368.8</v>
      </c>
      <c r="F38" s="13">
        <v>1991</v>
      </c>
      <c r="G38" s="57" t="s">
        <v>40</v>
      </c>
      <c r="H38" s="55" t="s">
        <v>346</v>
      </c>
      <c r="I38" s="58" t="s">
        <v>85</v>
      </c>
      <c r="J38" s="55" t="s">
        <v>73</v>
      </c>
      <c r="K38" s="13" t="s">
        <v>302</v>
      </c>
      <c r="L38" s="25"/>
      <c r="M38" s="25"/>
      <c r="N38" s="26"/>
    </row>
    <row r="39" spans="2:15" ht="51.75" x14ac:dyDescent="0.25">
      <c r="B39" s="13">
        <f t="shared" si="0"/>
        <v>34</v>
      </c>
      <c r="C39" s="55" t="s">
        <v>9</v>
      </c>
      <c r="D39" s="55" t="s">
        <v>202</v>
      </c>
      <c r="E39" s="13">
        <v>29.2</v>
      </c>
      <c r="F39" s="13">
        <v>1988</v>
      </c>
      <c r="G39" s="55" t="s">
        <v>203</v>
      </c>
      <c r="H39" s="55" t="s">
        <v>393</v>
      </c>
      <c r="I39" s="58" t="s">
        <v>140</v>
      </c>
      <c r="J39" s="13" t="s">
        <v>199</v>
      </c>
      <c r="K39" s="13" t="s">
        <v>302</v>
      </c>
      <c r="L39" s="25"/>
      <c r="M39" s="25"/>
      <c r="N39" s="26"/>
    </row>
    <row r="40" spans="2:15" ht="51" x14ac:dyDescent="0.25">
      <c r="B40" s="13">
        <f t="shared" si="0"/>
        <v>35</v>
      </c>
      <c r="C40" s="55" t="s">
        <v>9</v>
      </c>
      <c r="D40" s="55" t="s">
        <v>204</v>
      </c>
      <c r="E40" s="13">
        <v>75.8</v>
      </c>
      <c r="F40" s="13">
        <v>1951</v>
      </c>
      <c r="G40" s="26" t="s">
        <v>205</v>
      </c>
      <c r="H40" s="59" t="s">
        <v>404</v>
      </c>
      <c r="I40" s="8" t="s">
        <v>206</v>
      </c>
      <c r="J40" s="13" t="s">
        <v>107</v>
      </c>
      <c r="K40" s="13" t="s">
        <v>302</v>
      </c>
      <c r="L40" s="25"/>
      <c r="M40" s="25"/>
      <c r="N40" s="26"/>
    </row>
    <row r="41" spans="2:15" ht="72" x14ac:dyDescent="0.25">
      <c r="B41" s="13">
        <f t="shared" si="0"/>
        <v>36</v>
      </c>
      <c r="C41" s="55" t="s">
        <v>9</v>
      </c>
      <c r="D41" s="55" t="s">
        <v>207</v>
      </c>
      <c r="E41" s="13">
        <v>75</v>
      </c>
      <c r="F41" s="13">
        <v>1956</v>
      </c>
      <c r="G41" s="60"/>
      <c r="H41" s="59"/>
      <c r="I41" s="8" t="s">
        <v>208</v>
      </c>
      <c r="J41" s="13" t="s">
        <v>107</v>
      </c>
      <c r="K41" s="13" t="s">
        <v>302</v>
      </c>
      <c r="L41" s="25"/>
      <c r="M41" s="25"/>
      <c r="N41" s="26"/>
    </row>
    <row r="42" spans="2:15" ht="51" x14ac:dyDescent="0.25">
      <c r="B42" s="13">
        <f t="shared" si="0"/>
        <v>37</v>
      </c>
      <c r="C42" s="61" t="s">
        <v>245</v>
      </c>
      <c r="D42" s="62" t="s">
        <v>131</v>
      </c>
      <c r="E42" s="39">
        <v>78</v>
      </c>
      <c r="F42" s="39"/>
      <c r="G42" s="13" t="s">
        <v>194</v>
      </c>
      <c r="H42" s="62" t="s">
        <v>462</v>
      </c>
      <c r="I42" s="8" t="s">
        <v>110</v>
      </c>
      <c r="J42" s="13" t="s">
        <v>73</v>
      </c>
      <c r="K42" s="13" t="s">
        <v>302</v>
      </c>
      <c r="L42" s="25"/>
      <c r="M42" s="25"/>
      <c r="N42" s="26"/>
    </row>
    <row r="43" spans="2:15" ht="51" x14ac:dyDescent="0.25">
      <c r="B43" s="13">
        <f t="shared" si="0"/>
        <v>38</v>
      </c>
      <c r="C43" s="61" t="s">
        <v>278</v>
      </c>
      <c r="D43" s="62" t="s">
        <v>277</v>
      </c>
      <c r="E43" s="39">
        <v>34.799999999999997</v>
      </c>
      <c r="F43" s="39"/>
      <c r="G43" s="13" t="s">
        <v>274</v>
      </c>
      <c r="H43" s="63" t="s">
        <v>353</v>
      </c>
      <c r="I43" s="8"/>
      <c r="J43" s="13"/>
      <c r="K43" s="13" t="s">
        <v>302</v>
      </c>
      <c r="L43" s="25"/>
      <c r="M43" s="25"/>
      <c r="N43" s="26"/>
    </row>
    <row r="44" spans="2:15" ht="51" x14ac:dyDescent="0.25">
      <c r="B44" s="13">
        <f t="shared" si="0"/>
        <v>39</v>
      </c>
      <c r="C44" s="61" t="s">
        <v>279</v>
      </c>
      <c r="D44" s="62" t="s">
        <v>277</v>
      </c>
      <c r="E44" s="39">
        <v>30</v>
      </c>
      <c r="F44" s="39"/>
      <c r="G44" s="13" t="s">
        <v>270</v>
      </c>
      <c r="H44" s="62" t="s">
        <v>356</v>
      </c>
      <c r="I44" s="8"/>
      <c r="J44" s="13"/>
      <c r="K44" s="13" t="s">
        <v>302</v>
      </c>
      <c r="L44" s="25"/>
      <c r="M44" s="25"/>
      <c r="N44" s="26"/>
    </row>
    <row r="45" spans="2:15" ht="51" x14ac:dyDescent="0.25">
      <c r="B45" s="13">
        <f t="shared" si="0"/>
        <v>40</v>
      </c>
      <c r="C45" s="61" t="s">
        <v>9</v>
      </c>
      <c r="D45" s="62" t="s">
        <v>299</v>
      </c>
      <c r="E45" s="39">
        <v>255.4</v>
      </c>
      <c r="F45" s="39">
        <v>1982</v>
      </c>
      <c r="G45" s="13" t="s">
        <v>300</v>
      </c>
      <c r="H45" s="62" t="s">
        <v>301</v>
      </c>
      <c r="I45" s="8"/>
      <c r="J45" s="13" t="s">
        <v>446</v>
      </c>
      <c r="K45" s="13" t="s">
        <v>302</v>
      </c>
      <c r="L45" s="64">
        <v>1530612.2</v>
      </c>
      <c r="M45" s="64"/>
      <c r="N45" s="26"/>
    </row>
    <row r="46" spans="2:15" ht="51" x14ac:dyDescent="0.25">
      <c r="B46" s="13">
        <f>B45+1</f>
        <v>41</v>
      </c>
      <c r="C46" s="61" t="s">
        <v>315</v>
      </c>
      <c r="D46" s="62" t="s">
        <v>316</v>
      </c>
      <c r="E46" s="39">
        <v>199.7</v>
      </c>
      <c r="F46" s="39">
        <v>1969</v>
      </c>
      <c r="G46" s="13" t="s">
        <v>317</v>
      </c>
      <c r="H46" s="62" t="s">
        <v>318</v>
      </c>
      <c r="I46" s="8" t="s">
        <v>320</v>
      </c>
      <c r="J46" s="8" t="s">
        <v>319</v>
      </c>
      <c r="K46" s="13" t="s">
        <v>302</v>
      </c>
      <c r="L46" s="64">
        <v>638800</v>
      </c>
      <c r="M46" s="64"/>
      <c r="N46" s="26"/>
    </row>
    <row r="47" spans="2:15" ht="51" x14ac:dyDescent="0.25">
      <c r="B47" s="13">
        <f t="shared" si="0"/>
        <v>42</v>
      </c>
      <c r="C47" s="61" t="s">
        <v>322</v>
      </c>
      <c r="D47" s="62" t="s">
        <v>323</v>
      </c>
      <c r="E47" s="39">
        <v>381.4</v>
      </c>
      <c r="F47" s="39">
        <v>1974</v>
      </c>
      <c r="G47" s="13" t="s">
        <v>324</v>
      </c>
      <c r="H47" s="62" t="s">
        <v>325</v>
      </c>
      <c r="I47" s="8" t="s">
        <v>320</v>
      </c>
      <c r="J47" s="8" t="s">
        <v>326</v>
      </c>
      <c r="K47" s="13" t="s">
        <v>302</v>
      </c>
      <c r="L47" s="65">
        <v>887.31</v>
      </c>
      <c r="M47" s="65"/>
      <c r="N47" s="13">
        <v>763.1</v>
      </c>
      <c r="O47" s="2" t="s">
        <v>328</v>
      </c>
    </row>
    <row r="48" spans="2:15" ht="63.75" x14ac:dyDescent="0.25">
      <c r="B48" s="13">
        <f t="shared" si="0"/>
        <v>43</v>
      </c>
      <c r="C48" s="61" t="s">
        <v>329</v>
      </c>
      <c r="D48" s="62" t="s">
        <v>330</v>
      </c>
      <c r="E48" s="39">
        <v>155.1</v>
      </c>
      <c r="F48" s="39">
        <v>1997</v>
      </c>
      <c r="G48" s="13" t="s">
        <v>331</v>
      </c>
      <c r="H48" s="62" t="s">
        <v>332</v>
      </c>
      <c r="I48" s="8" t="s">
        <v>320</v>
      </c>
      <c r="J48" s="8" t="s">
        <v>333</v>
      </c>
      <c r="K48" s="13" t="s">
        <v>302</v>
      </c>
      <c r="L48" s="65"/>
      <c r="M48" s="65"/>
      <c r="N48" s="13"/>
    </row>
    <row r="49" spans="1:15" ht="51" x14ac:dyDescent="0.25">
      <c r="B49" s="13">
        <f t="shared" si="0"/>
        <v>44</v>
      </c>
      <c r="C49" s="61" t="s">
        <v>363</v>
      </c>
      <c r="D49" s="62" t="s">
        <v>364</v>
      </c>
      <c r="E49" s="39">
        <v>76.099999999999994</v>
      </c>
      <c r="F49" s="39">
        <v>1960</v>
      </c>
      <c r="G49" s="13" t="s">
        <v>365</v>
      </c>
      <c r="H49" s="62" t="s">
        <v>366</v>
      </c>
      <c r="I49" s="8" t="s">
        <v>140</v>
      </c>
      <c r="J49" s="13" t="s">
        <v>327</v>
      </c>
      <c r="K49" s="13" t="s">
        <v>302</v>
      </c>
      <c r="L49" s="65" t="s">
        <v>447</v>
      </c>
      <c r="M49" s="65"/>
      <c r="N49" s="13"/>
    </row>
    <row r="50" spans="1:15" ht="50.25" customHeight="1" x14ac:dyDescent="0.25">
      <c r="A50" s="12"/>
      <c r="B50" s="13">
        <f t="shared" si="0"/>
        <v>45</v>
      </c>
      <c r="C50" s="66" t="s">
        <v>418</v>
      </c>
      <c r="D50" s="63" t="s">
        <v>347</v>
      </c>
      <c r="E50" s="39">
        <v>40.799999999999997</v>
      </c>
      <c r="F50" s="39">
        <v>1971</v>
      </c>
      <c r="G50" s="7" t="s">
        <v>498</v>
      </c>
      <c r="H50" s="62" t="s">
        <v>348</v>
      </c>
      <c r="I50" s="13" t="s">
        <v>321</v>
      </c>
      <c r="J50" s="13" t="s">
        <v>302</v>
      </c>
      <c r="K50" s="13" t="s">
        <v>302</v>
      </c>
      <c r="L50" s="13"/>
      <c r="M50" s="13"/>
      <c r="N50" s="32"/>
      <c r="O50" s="67" t="s">
        <v>497</v>
      </c>
    </row>
    <row r="51" spans="1:15" ht="51" x14ac:dyDescent="0.25">
      <c r="A51" s="1"/>
      <c r="B51" s="66">
        <v>49</v>
      </c>
      <c r="C51" s="66" t="s">
        <v>334</v>
      </c>
      <c r="D51" s="63" t="s">
        <v>335</v>
      </c>
      <c r="E51" s="41">
        <v>611.20000000000005</v>
      </c>
      <c r="F51" s="39">
        <v>1900</v>
      </c>
      <c r="G51" s="7" t="s">
        <v>499</v>
      </c>
      <c r="H51" s="62" t="s">
        <v>337</v>
      </c>
      <c r="I51" s="2"/>
      <c r="J51" s="13" t="s">
        <v>302</v>
      </c>
      <c r="K51" s="13" t="s">
        <v>302</v>
      </c>
      <c r="L51" s="13"/>
      <c r="M51" s="13" t="s">
        <v>336</v>
      </c>
      <c r="N51" s="12"/>
      <c r="O51" s="68"/>
    </row>
    <row r="52" spans="1:15" ht="51" x14ac:dyDescent="0.25">
      <c r="A52" s="9"/>
      <c r="B52" s="66">
        <v>50</v>
      </c>
      <c r="C52" s="69" t="s">
        <v>422</v>
      </c>
      <c r="D52" s="70" t="s">
        <v>423</v>
      </c>
      <c r="E52" s="5">
        <v>270</v>
      </c>
      <c r="F52" s="71" t="s">
        <v>424</v>
      </c>
      <c r="G52" s="6"/>
      <c r="H52" s="7"/>
      <c r="I52" s="6"/>
      <c r="J52" s="13" t="s">
        <v>302</v>
      </c>
      <c r="K52" s="13" t="s">
        <v>302</v>
      </c>
      <c r="L52" s="72">
        <v>295857.32</v>
      </c>
      <c r="M52" s="73"/>
      <c r="N52" s="32"/>
      <c r="O52" s="68"/>
    </row>
    <row r="53" spans="1:15" ht="51" x14ac:dyDescent="0.25">
      <c r="A53" s="9"/>
      <c r="B53" s="66">
        <v>51</v>
      </c>
      <c r="C53" s="5" t="s">
        <v>427</v>
      </c>
      <c r="D53" s="5" t="s">
        <v>428</v>
      </c>
      <c r="E53" s="5">
        <v>36</v>
      </c>
      <c r="F53" s="5">
        <v>1981</v>
      </c>
      <c r="G53" s="5"/>
      <c r="H53" s="7"/>
      <c r="I53" s="5"/>
      <c r="J53" s="13" t="s">
        <v>302</v>
      </c>
      <c r="K53" s="13" t="s">
        <v>302</v>
      </c>
      <c r="L53" s="74">
        <v>681371</v>
      </c>
      <c r="M53" s="74"/>
      <c r="N53" s="32"/>
      <c r="O53" s="68"/>
    </row>
    <row r="54" spans="1:15" ht="51" x14ac:dyDescent="0.25">
      <c r="B54" s="66">
        <v>52</v>
      </c>
      <c r="C54" s="13" t="s">
        <v>20</v>
      </c>
      <c r="D54" s="13" t="s">
        <v>21</v>
      </c>
      <c r="E54" s="13">
        <v>78.8</v>
      </c>
      <c r="F54" s="13">
        <v>1962</v>
      </c>
      <c r="G54" s="13" t="s">
        <v>122</v>
      </c>
      <c r="H54" s="13" t="s">
        <v>373</v>
      </c>
      <c r="I54" s="8"/>
      <c r="J54" s="13" t="s">
        <v>302</v>
      </c>
      <c r="K54" s="13" t="s">
        <v>302</v>
      </c>
      <c r="L54" s="75">
        <v>167104.23000000001</v>
      </c>
      <c r="M54" s="27" t="s">
        <v>484</v>
      </c>
      <c r="N54" s="28" t="s">
        <v>493</v>
      </c>
    </row>
    <row r="55" spans="1:15" ht="51" x14ac:dyDescent="0.25">
      <c r="B55" s="66">
        <v>53</v>
      </c>
      <c r="C55" s="13" t="s">
        <v>257</v>
      </c>
      <c r="D55" s="13" t="s">
        <v>21</v>
      </c>
      <c r="E55" s="13">
        <v>12.1</v>
      </c>
      <c r="F55" s="13"/>
      <c r="G55" s="13"/>
      <c r="H55" s="13"/>
      <c r="I55" s="8"/>
      <c r="J55" s="13" t="s">
        <v>302</v>
      </c>
      <c r="K55" s="13" t="s">
        <v>302</v>
      </c>
      <c r="L55" s="76">
        <v>12079.23</v>
      </c>
      <c r="M55" s="77"/>
      <c r="N55" s="28" t="s">
        <v>494</v>
      </c>
    </row>
    <row r="56" spans="1:15" ht="38.25" x14ac:dyDescent="0.25">
      <c r="B56" s="66">
        <v>54</v>
      </c>
      <c r="C56" s="13" t="s">
        <v>61</v>
      </c>
      <c r="D56" s="13" t="s">
        <v>62</v>
      </c>
      <c r="E56" s="13">
        <v>186.9</v>
      </c>
      <c r="F56" s="13">
        <v>1988</v>
      </c>
      <c r="G56" s="13" t="s">
        <v>189</v>
      </c>
      <c r="H56" s="13" t="s">
        <v>396</v>
      </c>
      <c r="I56" s="8"/>
      <c r="J56" s="13" t="s">
        <v>495</v>
      </c>
      <c r="K56" s="13" t="s">
        <v>243</v>
      </c>
      <c r="L56" s="27">
        <v>2625171.98</v>
      </c>
      <c r="M56" s="27"/>
      <c r="N56" s="26" t="s">
        <v>496</v>
      </c>
    </row>
    <row r="57" spans="1:15" ht="26.25" customHeight="1" x14ac:dyDescent="0.25">
      <c r="B57" s="13">
        <v>54</v>
      </c>
      <c r="C57" s="55" t="s">
        <v>254</v>
      </c>
      <c r="D57" s="12"/>
      <c r="E57" s="13">
        <f>SUM(E6:E53)</f>
        <v>8761.9000000000015</v>
      </c>
      <c r="F57" s="13"/>
      <c r="G57" s="60"/>
      <c r="H57" s="59"/>
      <c r="I57" s="8"/>
      <c r="J57" s="13"/>
      <c r="K57" s="13"/>
      <c r="L57" s="78">
        <f>SUM(L6:L42)</f>
        <v>46380027.949999996</v>
      </c>
      <c r="M57" s="78"/>
      <c r="N57" s="26"/>
    </row>
    <row r="58" spans="1:15" ht="42.75" customHeight="1" x14ac:dyDescent="0.35">
      <c r="B58" s="103" t="s">
        <v>253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4"/>
    </row>
    <row r="59" spans="1:15" ht="38.25" x14ac:dyDescent="0.25">
      <c r="B59" s="10" t="s">
        <v>3</v>
      </c>
      <c r="C59" s="10" t="s">
        <v>5</v>
      </c>
      <c r="D59" s="10" t="s">
        <v>0</v>
      </c>
      <c r="E59" s="10" t="s">
        <v>111</v>
      </c>
      <c r="F59" s="10" t="s">
        <v>109</v>
      </c>
      <c r="G59" s="10" t="s">
        <v>87</v>
      </c>
      <c r="H59" s="10" t="s">
        <v>112</v>
      </c>
      <c r="I59" s="14" t="s">
        <v>113</v>
      </c>
      <c r="J59" s="10" t="s">
        <v>105</v>
      </c>
      <c r="K59" s="10" t="s">
        <v>235</v>
      </c>
      <c r="L59" s="17" t="s">
        <v>249</v>
      </c>
      <c r="M59" s="17" t="s">
        <v>481</v>
      </c>
      <c r="N59" s="23" t="s">
        <v>461</v>
      </c>
    </row>
    <row r="60" spans="1:15" ht="76.5" x14ac:dyDescent="0.25">
      <c r="B60" s="13">
        <v>1</v>
      </c>
      <c r="C60" s="13" t="s">
        <v>114</v>
      </c>
      <c r="D60" s="13" t="s">
        <v>10</v>
      </c>
      <c r="E60" s="13">
        <f>+E61+E62+E63+E64+E65+E66+E67+E69+E70+E71+E72+E73+E74+E75+E79+E80+E82+E83+E85+E87+E88+E93</f>
        <v>16340.4</v>
      </c>
      <c r="F60" s="13">
        <v>1985</v>
      </c>
      <c r="G60" s="13" t="s">
        <v>276</v>
      </c>
      <c r="H60" s="13" t="s">
        <v>370</v>
      </c>
      <c r="I60" s="8" t="s">
        <v>115</v>
      </c>
      <c r="J60" s="13" t="s">
        <v>500</v>
      </c>
      <c r="K60" s="13" t="s">
        <v>120</v>
      </c>
      <c r="L60" s="75">
        <v>8471721.6799999997</v>
      </c>
      <c r="M60" s="27"/>
      <c r="N60" s="26"/>
    </row>
    <row r="61" spans="1:15" ht="48" x14ac:dyDescent="0.25">
      <c r="B61" s="13">
        <f>B60+1</f>
        <v>2</v>
      </c>
      <c r="C61" s="13" t="s">
        <v>60</v>
      </c>
      <c r="D61" s="13" t="s">
        <v>11</v>
      </c>
      <c r="E61" s="13">
        <v>57.5</v>
      </c>
      <c r="F61" s="13"/>
      <c r="G61" s="13" t="s">
        <v>12</v>
      </c>
      <c r="H61" s="13" t="s">
        <v>362</v>
      </c>
      <c r="I61" s="8" t="s">
        <v>463</v>
      </c>
      <c r="J61" s="13" t="s">
        <v>120</v>
      </c>
      <c r="K61" s="13" t="s">
        <v>120</v>
      </c>
      <c r="L61" s="75">
        <v>709571.68</v>
      </c>
      <c r="M61" s="27" t="s">
        <v>482</v>
      </c>
      <c r="N61" s="28" t="s">
        <v>263</v>
      </c>
    </row>
    <row r="62" spans="1:15" ht="48" x14ac:dyDescent="0.25">
      <c r="B62" s="13">
        <f t="shared" ref="B62:B74" si="1">B61+1</f>
        <v>3</v>
      </c>
      <c r="C62" s="13" t="s">
        <v>13</v>
      </c>
      <c r="D62" s="13" t="s">
        <v>14</v>
      </c>
      <c r="E62" s="13">
        <v>63.3</v>
      </c>
      <c r="F62" s="13">
        <v>2007</v>
      </c>
      <c r="G62" s="13" t="s">
        <v>116</v>
      </c>
      <c r="H62" s="13" t="s">
        <v>369</v>
      </c>
      <c r="I62" s="8" t="s">
        <v>117</v>
      </c>
      <c r="J62" s="13" t="s">
        <v>234</v>
      </c>
      <c r="K62" s="13" t="s">
        <v>120</v>
      </c>
      <c r="L62" s="75">
        <v>761718.75</v>
      </c>
      <c r="M62" s="27"/>
      <c r="N62" s="26"/>
    </row>
    <row r="63" spans="1:15" ht="51" x14ac:dyDescent="0.25">
      <c r="B63" s="13">
        <f t="shared" si="1"/>
        <v>4</v>
      </c>
      <c r="C63" s="13" t="s">
        <v>15</v>
      </c>
      <c r="D63" s="13" t="s">
        <v>37</v>
      </c>
      <c r="E63" s="13">
        <v>332.4</v>
      </c>
      <c r="F63" s="36">
        <v>1976</v>
      </c>
      <c r="G63" s="79" t="s">
        <v>118</v>
      </c>
      <c r="H63" s="13" t="s">
        <v>312</v>
      </c>
      <c r="I63" s="8" t="s">
        <v>309</v>
      </c>
      <c r="J63" s="13" t="s">
        <v>311</v>
      </c>
      <c r="K63" s="13" t="s">
        <v>310</v>
      </c>
      <c r="L63" s="75">
        <v>3372384.29</v>
      </c>
      <c r="M63" s="27" t="s">
        <v>483</v>
      </c>
      <c r="N63" s="80" t="s">
        <v>485</v>
      </c>
    </row>
    <row r="64" spans="1:15" ht="60" x14ac:dyDescent="0.25">
      <c r="B64" s="13">
        <f t="shared" si="1"/>
        <v>5</v>
      </c>
      <c r="C64" s="13" t="s">
        <v>16</v>
      </c>
      <c r="D64" s="13" t="s">
        <v>17</v>
      </c>
      <c r="E64" s="13">
        <v>1993.9</v>
      </c>
      <c r="F64" s="13">
        <v>1976</v>
      </c>
      <c r="G64" s="13" t="s">
        <v>119</v>
      </c>
      <c r="H64" s="81" t="s">
        <v>394</v>
      </c>
      <c r="I64" s="8" t="s">
        <v>307</v>
      </c>
      <c r="J64" s="13" t="s">
        <v>120</v>
      </c>
      <c r="K64" s="13" t="s">
        <v>120</v>
      </c>
      <c r="L64" s="75">
        <v>15726644.460000001</v>
      </c>
      <c r="M64" s="27"/>
      <c r="N64" s="26"/>
    </row>
    <row r="65" spans="1:20" ht="51" x14ac:dyDescent="0.25">
      <c r="B65" s="13">
        <f t="shared" si="1"/>
        <v>6</v>
      </c>
      <c r="C65" s="13" t="s">
        <v>18</v>
      </c>
      <c r="D65" s="13" t="s">
        <v>19</v>
      </c>
      <c r="E65" s="13">
        <v>140.69999999999999</v>
      </c>
      <c r="F65" s="13">
        <v>1986</v>
      </c>
      <c r="G65" s="13" t="s">
        <v>121</v>
      </c>
      <c r="H65" s="13" t="s">
        <v>360</v>
      </c>
      <c r="I65" s="8" t="s">
        <v>464</v>
      </c>
      <c r="J65" s="13" t="s">
        <v>283</v>
      </c>
      <c r="K65" s="13" t="s">
        <v>283</v>
      </c>
      <c r="L65" s="76">
        <v>338833.77</v>
      </c>
      <c r="M65" s="77"/>
      <c r="N65" s="26"/>
    </row>
    <row r="66" spans="1:20" ht="38.25" x14ac:dyDescent="0.25">
      <c r="B66" s="13">
        <f t="shared" si="1"/>
        <v>7</v>
      </c>
      <c r="C66" s="13" t="s">
        <v>71</v>
      </c>
      <c r="D66" s="13" t="s">
        <v>26</v>
      </c>
      <c r="E66" s="13">
        <v>121.1</v>
      </c>
      <c r="F66" s="13">
        <v>1967</v>
      </c>
      <c r="G66" s="13" t="s">
        <v>123</v>
      </c>
      <c r="H66" s="13" t="s">
        <v>383</v>
      </c>
      <c r="I66" s="8" t="s">
        <v>465</v>
      </c>
      <c r="J66" s="13" t="s">
        <v>120</v>
      </c>
      <c r="K66" s="13" t="s">
        <v>120</v>
      </c>
      <c r="L66" s="75">
        <v>1598241.56</v>
      </c>
      <c r="M66" s="27"/>
      <c r="N66" s="26"/>
    </row>
    <row r="67" spans="1:20" ht="38.25" x14ac:dyDescent="0.25">
      <c r="B67" s="13">
        <f t="shared" si="1"/>
        <v>8</v>
      </c>
      <c r="C67" s="13" t="s">
        <v>72</v>
      </c>
      <c r="D67" s="13" t="s">
        <v>22</v>
      </c>
      <c r="E67" s="13">
        <v>124.9</v>
      </c>
      <c r="F67" s="13">
        <v>1990</v>
      </c>
      <c r="G67" s="13" t="s">
        <v>124</v>
      </c>
      <c r="H67" s="13" t="s">
        <v>411</v>
      </c>
      <c r="I67" s="8" t="s">
        <v>466</v>
      </c>
      <c r="J67" s="13" t="s">
        <v>120</v>
      </c>
      <c r="K67" s="13" t="s">
        <v>120</v>
      </c>
      <c r="L67" s="75">
        <v>247325</v>
      </c>
      <c r="M67" s="27"/>
      <c r="N67" s="26"/>
    </row>
    <row r="68" spans="1:20" ht="51" x14ac:dyDescent="0.25">
      <c r="B68" s="13">
        <f t="shared" si="1"/>
        <v>9</v>
      </c>
      <c r="C68" s="13" t="s">
        <v>65</v>
      </c>
      <c r="D68" s="13" t="s">
        <v>23</v>
      </c>
      <c r="E68" s="13">
        <v>1880.1</v>
      </c>
      <c r="F68" s="13">
        <v>1980</v>
      </c>
      <c r="G68" s="13" t="s">
        <v>24</v>
      </c>
      <c r="H68" s="13" t="s">
        <v>351</v>
      </c>
      <c r="I68" s="8" t="s">
        <v>467</v>
      </c>
      <c r="J68" s="13" t="s">
        <v>449</v>
      </c>
      <c r="K68" s="13" t="s">
        <v>125</v>
      </c>
      <c r="L68" s="82">
        <v>10018194.439999999</v>
      </c>
      <c r="M68" s="82"/>
      <c r="N68" s="26"/>
    </row>
    <row r="69" spans="1:20" ht="48" x14ac:dyDescent="0.25">
      <c r="B69" s="13">
        <f t="shared" si="1"/>
        <v>10</v>
      </c>
      <c r="C69" s="13" t="s">
        <v>126</v>
      </c>
      <c r="D69" s="13" t="s">
        <v>28</v>
      </c>
      <c r="E69" s="13">
        <v>2430.3000000000002</v>
      </c>
      <c r="F69" s="13">
        <v>1969</v>
      </c>
      <c r="G69" s="13" t="s">
        <v>127</v>
      </c>
      <c r="H69" s="83" t="s">
        <v>380</v>
      </c>
      <c r="I69" s="8" t="s">
        <v>468</v>
      </c>
      <c r="J69" s="13" t="s">
        <v>128</v>
      </c>
      <c r="K69" s="13" t="s">
        <v>128</v>
      </c>
      <c r="L69" s="82">
        <v>14117378.42</v>
      </c>
      <c r="M69" s="82"/>
      <c r="N69" s="26"/>
    </row>
    <row r="70" spans="1:20" ht="25.5" x14ac:dyDescent="0.25">
      <c r="B70" s="13">
        <f t="shared" si="1"/>
        <v>11</v>
      </c>
      <c r="C70" s="13" t="s">
        <v>70</v>
      </c>
      <c r="D70" s="13" t="s">
        <v>190</v>
      </c>
      <c r="E70" s="13">
        <v>30</v>
      </c>
      <c r="F70" s="13">
        <v>1999</v>
      </c>
      <c r="G70" s="13" t="s">
        <v>153</v>
      </c>
      <c r="H70" s="13"/>
      <c r="I70" s="8" t="s">
        <v>80</v>
      </c>
      <c r="J70" s="13" t="s">
        <v>191</v>
      </c>
      <c r="K70" s="13" t="s">
        <v>191</v>
      </c>
      <c r="L70" s="82">
        <v>21662.16</v>
      </c>
      <c r="M70" s="82"/>
      <c r="N70" s="26"/>
    </row>
    <row r="71" spans="1:20" ht="25.5" x14ac:dyDescent="0.25">
      <c r="B71" s="13">
        <f t="shared" si="1"/>
        <v>12</v>
      </c>
      <c r="C71" s="13" t="s">
        <v>70</v>
      </c>
      <c r="D71" s="13" t="s">
        <v>190</v>
      </c>
      <c r="E71" s="13">
        <v>30</v>
      </c>
      <c r="F71" s="13">
        <v>1999</v>
      </c>
      <c r="G71" s="13" t="s">
        <v>153</v>
      </c>
      <c r="H71" s="13"/>
      <c r="I71" s="8" t="s">
        <v>80</v>
      </c>
      <c r="J71" s="13" t="s">
        <v>191</v>
      </c>
      <c r="K71" s="13" t="s">
        <v>191</v>
      </c>
      <c r="L71" s="82">
        <v>58809.33</v>
      </c>
      <c r="M71" s="82"/>
      <c r="N71" s="26"/>
    </row>
    <row r="72" spans="1:20" ht="51" x14ac:dyDescent="0.25">
      <c r="B72" s="13">
        <f t="shared" si="1"/>
        <v>13</v>
      </c>
      <c r="C72" s="13" t="s">
        <v>192</v>
      </c>
      <c r="D72" s="13" t="s">
        <v>456</v>
      </c>
      <c r="E72" s="13">
        <v>625.29999999999995</v>
      </c>
      <c r="F72" s="13">
        <v>1975</v>
      </c>
      <c r="G72" s="84" t="s">
        <v>304</v>
      </c>
      <c r="H72" s="13" t="s">
        <v>314</v>
      </c>
      <c r="I72" s="8" t="s">
        <v>313</v>
      </c>
      <c r="J72" s="13" t="s">
        <v>191</v>
      </c>
      <c r="K72" s="13" t="s">
        <v>191</v>
      </c>
      <c r="L72" s="82">
        <v>90567.99</v>
      </c>
      <c r="M72" s="82"/>
      <c r="N72" s="26"/>
    </row>
    <row r="73" spans="1:20" ht="48" x14ac:dyDescent="0.25">
      <c r="B73" s="13">
        <f t="shared" si="1"/>
        <v>14</v>
      </c>
      <c r="C73" s="13" t="s">
        <v>67</v>
      </c>
      <c r="D73" s="13" t="s">
        <v>29</v>
      </c>
      <c r="E73" s="13">
        <v>1626.4</v>
      </c>
      <c r="F73" s="13">
        <v>2004</v>
      </c>
      <c r="G73" s="32" t="s">
        <v>129</v>
      </c>
      <c r="H73" s="13" t="s">
        <v>413</v>
      </c>
      <c r="I73" s="8" t="s">
        <v>469</v>
      </c>
      <c r="J73" s="13" t="s">
        <v>130</v>
      </c>
      <c r="K73" s="13" t="s">
        <v>130</v>
      </c>
      <c r="L73" s="27">
        <v>38833166.640000001</v>
      </c>
      <c r="M73" s="27"/>
      <c r="N73" s="26"/>
    </row>
    <row r="74" spans="1:20" ht="63.75" x14ac:dyDescent="0.25">
      <c r="B74" s="13">
        <f t="shared" si="1"/>
        <v>15</v>
      </c>
      <c r="C74" s="61" t="s">
        <v>244</v>
      </c>
      <c r="D74" s="62" t="s">
        <v>131</v>
      </c>
      <c r="E74" s="13">
        <v>139</v>
      </c>
      <c r="F74" s="85">
        <v>2005</v>
      </c>
      <c r="G74" s="13" t="s">
        <v>132</v>
      </c>
      <c r="H74" s="62" t="s">
        <v>381</v>
      </c>
      <c r="I74" s="8" t="s">
        <v>80</v>
      </c>
      <c r="J74" s="13" t="s">
        <v>130</v>
      </c>
      <c r="K74" s="13" t="s">
        <v>130</v>
      </c>
      <c r="L74" s="27">
        <v>54811.32</v>
      </c>
      <c r="M74" s="27"/>
      <c r="N74" s="26"/>
    </row>
    <row r="75" spans="1:20" ht="48" x14ac:dyDescent="0.25">
      <c r="B75" s="106">
        <f>B74+1</f>
        <v>16</v>
      </c>
      <c r="C75" s="106" t="s">
        <v>133</v>
      </c>
      <c r="D75" s="106" t="s">
        <v>31</v>
      </c>
      <c r="E75" s="106">
        <v>1151.8</v>
      </c>
      <c r="F75" s="106">
        <v>1989</v>
      </c>
      <c r="G75" s="13" t="s">
        <v>134</v>
      </c>
      <c r="H75" s="13" t="s">
        <v>385</v>
      </c>
      <c r="I75" s="8" t="s">
        <v>470</v>
      </c>
      <c r="J75" s="13" t="s">
        <v>209</v>
      </c>
      <c r="K75" s="106" t="s">
        <v>130</v>
      </c>
      <c r="L75" s="102">
        <v>28774511.219999999</v>
      </c>
      <c r="M75" s="27"/>
      <c r="N75" s="26"/>
    </row>
    <row r="76" spans="1:20" ht="45" x14ac:dyDescent="0.25">
      <c r="B76" s="107"/>
      <c r="C76" s="107"/>
      <c r="D76" s="107"/>
      <c r="E76" s="107"/>
      <c r="F76" s="107"/>
      <c r="G76" s="13" t="s">
        <v>135</v>
      </c>
      <c r="H76" s="13" t="s">
        <v>386</v>
      </c>
      <c r="I76" s="8" t="s">
        <v>136</v>
      </c>
      <c r="J76" s="13" t="s">
        <v>450</v>
      </c>
      <c r="K76" s="107"/>
      <c r="L76" s="102"/>
      <c r="M76" s="27"/>
      <c r="N76" s="86" t="s">
        <v>384</v>
      </c>
      <c r="O76" s="87"/>
      <c r="P76" s="87"/>
      <c r="Q76" s="87"/>
      <c r="R76" s="87"/>
      <c r="S76" s="87"/>
      <c r="T76" s="87"/>
    </row>
    <row r="77" spans="1:20" ht="51" x14ac:dyDescent="0.25">
      <c r="B77" s="13">
        <f>B75+1</f>
        <v>17</v>
      </c>
      <c r="C77" s="13" t="s">
        <v>144</v>
      </c>
      <c r="D77" s="13" t="s">
        <v>32</v>
      </c>
      <c r="E77" s="13">
        <v>3351.1</v>
      </c>
      <c r="F77" s="13">
        <v>1993</v>
      </c>
      <c r="G77" s="13" t="s">
        <v>443</v>
      </c>
      <c r="H77" s="29" t="s">
        <v>408</v>
      </c>
      <c r="I77" s="8" t="s">
        <v>145</v>
      </c>
      <c r="J77" s="13" t="s">
        <v>236</v>
      </c>
      <c r="K77" s="13" t="s">
        <v>239</v>
      </c>
      <c r="L77" s="27">
        <v>24111050.34</v>
      </c>
      <c r="M77" s="27"/>
      <c r="N77" s="26"/>
    </row>
    <row r="78" spans="1:20" ht="51" x14ac:dyDescent="0.25">
      <c r="B78" s="13">
        <f>B77+1</f>
        <v>18</v>
      </c>
      <c r="C78" s="13" t="s">
        <v>146</v>
      </c>
      <c r="D78" s="13" t="s">
        <v>33</v>
      </c>
      <c r="E78" s="13">
        <v>2521.6999999999998</v>
      </c>
      <c r="F78" s="13">
        <v>2000</v>
      </c>
      <c r="G78" s="13" t="s">
        <v>285</v>
      </c>
      <c r="H78" s="29" t="s">
        <v>391</v>
      </c>
      <c r="I78" s="8" t="s">
        <v>471</v>
      </c>
      <c r="J78" s="13" t="s">
        <v>147</v>
      </c>
      <c r="K78" s="13" t="s">
        <v>240</v>
      </c>
      <c r="L78" s="27">
        <v>31233394.559999999</v>
      </c>
      <c r="M78" s="27"/>
      <c r="N78" s="26"/>
    </row>
    <row r="79" spans="1:20" ht="63.75" x14ac:dyDescent="0.25">
      <c r="A79" s="13"/>
      <c r="B79" s="13">
        <f t="shared" ref="B79:B98" si="2">B78+1</f>
        <v>19</v>
      </c>
      <c r="C79" s="13" t="s">
        <v>148</v>
      </c>
      <c r="D79" s="13" t="s">
        <v>34</v>
      </c>
      <c r="E79" s="13">
        <v>2831.1</v>
      </c>
      <c r="F79" s="13">
        <v>1983</v>
      </c>
      <c r="G79" s="13" t="s">
        <v>149</v>
      </c>
      <c r="H79" s="88" t="s">
        <v>389</v>
      </c>
      <c r="I79" s="8" t="s">
        <v>150</v>
      </c>
      <c r="J79" s="13" t="s">
        <v>448</v>
      </c>
      <c r="K79" s="13" t="s">
        <v>151</v>
      </c>
      <c r="L79" s="27">
        <v>41526572.450000003</v>
      </c>
      <c r="M79" s="27"/>
      <c r="N79" s="26"/>
    </row>
    <row r="80" spans="1:20" ht="38.25" x14ac:dyDescent="0.25">
      <c r="B80" s="13">
        <f t="shared" si="2"/>
        <v>20</v>
      </c>
      <c r="C80" s="13" t="s">
        <v>69</v>
      </c>
      <c r="D80" s="13" t="s">
        <v>152</v>
      </c>
      <c r="E80" s="13">
        <v>50</v>
      </c>
      <c r="F80" s="13">
        <v>1957</v>
      </c>
      <c r="G80" s="13" t="s">
        <v>153</v>
      </c>
      <c r="H80" s="13"/>
      <c r="I80" s="8" t="s">
        <v>80</v>
      </c>
      <c r="J80" s="13" t="s">
        <v>151</v>
      </c>
      <c r="K80" s="13" t="s">
        <v>151</v>
      </c>
      <c r="L80" s="82">
        <f>[1]TDSheet!$O$21</f>
        <v>10311.15</v>
      </c>
      <c r="M80" s="82"/>
      <c r="N80" s="26"/>
    </row>
    <row r="81" spans="2:21" ht="63.75" x14ac:dyDescent="0.25">
      <c r="B81" s="13">
        <f t="shared" si="2"/>
        <v>21</v>
      </c>
      <c r="C81" s="13" t="s">
        <v>282</v>
      </c>
      <c r="D81" s="13" t="s">
        <v>68</v>
      </c>
      <c r="E81" s="13">
        <v>5160</v>
      </c>
      <c r="F81" s="13">
        <v>1999</v>
      </c>
      <c r="G81" s="13" t="s">
        <v>154</v>
      </c>
      <c r="H81" s="13" t="s">
        <v>412</v>
      </c>
      <c r="I81" s="8" t="s">
        <v>472</v>
      </c>
      <c r="J81" s="13" t="s">
        <v>250</v>
      </c>
      <c r="K81" s="13" t="s">
        <v>241</v>
      </c>
      <c r="L81" s="27">
        <v>54929795.189999998</v>
      </c>
      <c r="M81" s="27" t="s">
        <v>486</v>
      </c>
      <c r="N81" s="16" t="s">
        <v>410</v>
      </c>
      <c r="O81" s="87"/>
      <c r="P81" s="87"/>
      <c r="Q81" s="87"/>
      <c r="R81" s="87"/>
      <c r="S81" s="87"/>
      <c r="T81" s="87"/>
      <c r="U81" s="87"/>
    </row>
    <row r="82" spans="2:21" ht="51" x14ac:dyDescent="0.25">
      <c r="B82" s="13">
        <f t="shared" si="2"/>
        <v>22</v>
      </c>
      <c r="C82" s="13" t="s">
        <v>63</v>
      </c>
      <c r="D82" s="13" t="s">
        <v>35</v>
      </c>
      <c r="E82" s="13">
        <v>1046.0999999999999</v>
      </c>
      <c r="F82" s="13">
        <v>1975</v>
      </c>
      <c r="G82" s="13" t="s">
        <v>155</v>
      </c>
      <c r="H82" s="13" t="s">
        <v>390</v>
      </c>
      <c r="I82" s="8" t="s">
        <v>473</v>
      </c>
      <c r="J82" s="13" t="s">
        <v>156</v>
      </c>
      <c r="K82" s="13" t="s">
        <v>242</v>
      </c>
      <c r="L82" s="27">
        <v>10918436.189999999</v>
      </c>
      <c r="M82" s="27" t="s">
        <v>487</v>
      </c>
      <c r="N82" s="26" t="s">
        <v>445</v>
      </c>
    </row>
    <row r="83" spans="2:21" ht="63.75" x14ac:dyDescent="0.25">
      <c r="B83" s="13">
        <f t="shared" si="2"/>
        <v>23</v>
      </c>
      <c r="C83" s="13" t="s">
        <v>64</v>
      </c>
      <c r="D83" s="13" t="s">
        <v>453</v>
      </c>
      <c r="E83" s="13">
        <v>713</v>
      </c>
      <c r="F83" s="13">
        <v>1979</v>
      </c>
      <c r="G83" s="13" t="s">
        <v>157</v>
      </c>
      <c r="H83" s="13" t="s">
        <v>368</v>
      </c>
      <c r="I83" s="8" t="s">
        <v>451</v>
      </c>
      <c r="J83" s="13" t="s">
        <v>452</v>
      </c>
      <c r="K83" s="13" t="s">
        <v>452</v>
      </c>
      <c r="L83" s="27">
        <v>5232037.8</v>
      </c>
      <c r="M83" s="27" t="s">
        <v>488</v>
      </c>
      <c r="N83" s="26" t="s">
        <v>454</v>
      </c>
    </row>
    <row r="84" spans="2:21" ht="63.75" x14ac:dyDescent="0.25">
      <c r="B84" s="13">
        <f t="shared" si="2"/>
        <v>24</v>
      </c>
      <c r="C84" s="13" t="s">
        <v>158</v>
      </c>
      <c r="D84" s="41" t="s">
        <v>38</v>
      </c>
      <c r="E84" s="41">
        <v>258.7</v>
      </c>
      <c r="F84" s="41">
        <v>1980</v>
      </c>
      <c r="G84" s="41" t="s">
        <v>159</v>
      </c>
      <c r="H84" s="41" t="s">
        <v>401</v>
      </c>
      <c r="I84" s="8" t="s">
        <v>474</v>
      </c>
      <c r="J84" s="13" t="s">
        <v>160</v>
      </c>
      <c r="K84" s="13" t="s">
        <v>160</v>
      </c>
      <c r="L84" s="27">
        <v>128132.52</v>
      </c>
      <c r="M84" s="27"/>
      <c r="N84" s="26"/>
    </row>
    <row r="85" spans="2:21" ht="51" x14ac:dyDescent="0.25">
      <c r="B85" s="13">
        <f t="shared" si="2"/>
        <v>25</v>
      </c>
      <c r="C85" s="13" t="s">
        <v>66</v>
      </c>
      <c r="D85" s="13" t="s">
        <v>36</v>
      </c>
      <c r="E85" s="13">
        <v>1922.5</v>
      </c>
      <c r="F85" s="13">
        <v>2012</v>
      </c>
      <c r="G85" s="13" t="s">
        <v>27</v>
      </c>
      <c r="H85" s="13" t="s">
        <v>387</v>
      </c>
      <c r="I85" s="8" t="s">
        <v>475</v>
      </c>
      <c r="J85" s="13" t="s">
        <v>161</v>
      </c>
      <c r="K85" s="13" t="s">
        <v>161</v>
      </c>
      <c r="L85" s="82">
        <v>67409325.159999996</v>
      </c>
      <c r="M85" s="82"/>
      <c r="N85" s="26"/>
    </row>
    <row r="86" spans="2:21" ht="140.25" x14ac:dyDescent="0.25">
      <c r="B86" s="13">
        <f t="shared" si="2"/>
        <v>26</v>
      </c>
      <c r="C86" s="11" t="s">
        <v>175</v>
      </c>
      <c r="D86" s="13" t="s">
        <v>47</v>
      </c>
      <c r="E86" s="13">
        <v>1864.9</v>
      </c>
      <c r="F86" s="13">
        <v>1964</v>
      </c>
      <c r="G86" s="13" t="s">
        <v>176</v>
      </c>
      <c r="H86" s="13" t="s">
        <v>395</v>
      </c>
      <c r="I86" s="8" t="s">
        <v>86</v>
      </c>
      <c r="J86" s="13" t="s">
        <v>501</v>
      </c>
      <c r="K86" s="13" t="s">
        <v>177</v>
      </c>
      <c r="L86" s="27">
        <v>7524741.7800000003</v>
      </c>
      <c r="M86" s="27" t="s">
        <v>489</v>
      </c>
      <c r="N86" s="26" t="s">
        <v>308</v>
      </c>
    </row>
    <row r="87" spans="2:21" ht="48" x14ac:dyDescent="0.25">
      <c r="B87" s="13">
        <f t="shared" si="2"/>
        <v>27</v>
      </c>
      <c r="C87" s="13" t="s">
        <v>42</v>
      </c>
      <c r="D87" s="13" t="s">
        <v>41</v>
      </c>
      <c r="E87" s="13">
        <v>483.9</v>
      </c>
      <c r="F87" s="13">
        <v>1964</v>
      </c>
      <c r="G87" s="13" t="s">
        <v>305</v>
      </c>
      <c r="H87" s="89" t="s">
        <v>402</v>
      </c>
      <c r="I87" s="8" t="s">
        <v>403</v>
      </c>
      <c r="J87" s="13" t="s">
        <v>266</v>
      </c>
      <c r="K87" s="13" t="s">
        <v>266</v>
      </c>
      <c r="L87" s="27">
        <v>1224188.7</v>
      </c>
      <c r="M87" s="27"/>
      <c r="N87" s="16"/>
      <c r="O87" s="87"/>
      <c r="P87" s="87"/>
      <c r="Q87" s="87"/>
    </row>
    <row r="88" spans="2:21" ht="84" x14ac:dyDescent="0.25">
      <c r="B88" s="13">
        <f t="shared" si="2"/>
        <v>28</v>
      </c>
      <c r="C88" s="13" t="s">
        <v>59</v>
      </c>
      <c r="D88" s="13" t="s">
        <v>79</v>
      </c>
      <c r="E88" s="13">
        <v>363.8</v>
      </c>
      <c r="F88" s="13">
        <v>1989</v>
      </c>
      <c r="G88" s="13" t="s">
        <v>43</v>
      </c>
      <c r="H88" s="13" t="s">
        <v>374</v>
      </c>
      <c r="I88" s="8" t="s">
        <v>292</v>
      </c>
      <c r="J88" s="8" t="s">
        <v>284</v>
      </c>
      <c r="K88" s="90" t="s">
        <v>284</v>
      </c>
      <c r="L88" s="27">
        <v>6670326.6600000001</v>
      </c>
      <c r="M88" s="27"/>
      <c r="N88" s="26"/>
    </row>
    <row r="89" spans="2:21" ht="51" x14ac:dyDescent="0.25">
      <c r="B89" s="13">
        <f t="shared" si="2"/>
        <v>29</v>
      </c>
      <c r="C89" s="13" t="s">
        <v>182</v>
      </c>
      <c r="D89" s="13" t="s">
        <v>44</v>
      </c>
      <c r="E89" s="13">
        <v>550.1</v>
      </c>
      <c r="F89" s="13">
        <v>2008</v>
      </c>
      <c r="G89" s="13" t="s">
        <v>183</v>
      </c>
      <c r="H89" s="13" t="s">
        <v>398</v>
      </c>
      <c r="I89" s="8" t="s">
        <v>476</v>
      </c>
      <c r="J89" s="13" t="s">
        <v>184</v>
      </c>
      <c r="K89" s="13" t="s">
        <v>184</v>
      </c>
      <c r="L89" s="27">
        <v>15143433.92</v>
      </c>
      <c r="M89" s="27"/>
      <c r="N89" s="26"/>
    </row>
    <row r="90" spans="2:21" ht="51" x14ac:dyDescent="0.25">
      <c r="B90" s="13">
        <f t="shared" si="2"/>
        <v>30</v>
      </c>
      <c r="C90" s="13" t="s">
        <v>42</v>
      </c>
      <c r="D90" s="13" t="s">
        <v>54</v>
      </c>
      <c r="E90" s="13">
        <v>955.3</v>
      </c>
      <c r="F90" s="13">
        <v>1978</v>
      </c>
      <c r="G90" s="13" t="s">
        <v>81</v>
      </c>
      <c r="H90" s="13" t="s">
        <v>388</v>
      </c>
      <c r="I90" s="90" t="s">
        <v>477</v>
      </c>
      <c r="J90" s="13" t="s">
        <v>266</v>
      </c>
      <c r="K90" s="13" t="s">
        <v>267</v>
      </c>
      <c r="L90" s="82">
        <v>943404.24</v>
      </c>
      <c r="M90" s="82" t="s">
        <v>490</v>
      </c>
      <c r="N90" s="26" t="s">
        <v>265</v>
      </c>
    </row>
    <row r="91" spans="2:21" ht="63.75" x14ac:dyDescent="0.25">
      <c r="B91" s="13">
        <f t="shared" si="2"/>
        <v>31</v>
      </c>
      <c r="C91" s="41" t="s">
        <v>188</v>
      </c>
      <c r="D91" s="41" t="s">
        <v>55</v>
      </c>
      <c r="E91" s="41">
        <v>1130.4000000000001</v>
      </c>
      <c r="F91" s="41">
        <v>2019</v>
      </c>
      <c r="G91" s="41" t="s">
        <v>56</v>
      </c>
      <c r="H91" s="41" t="s">
        <v>375</v>
      </c>
      <c r="I91" s="40" t="s">
        <v>478</v>
      </c>
      <c r="J91" s="41" t="s">
        <v>457</v>
      </c>
      <c r="K91" s="41" t="s">
        <v>106</v>
      </c>
      <c r="L91" s="91" t="s">
        <v>251</v>
      </c>
      <c r="M91" s="91"/>
      <c r="N91" s="26"/>
    </row>
    <row r="92" spans="2:21" ht="60" x14ac:dyDescent="0.25">
      <c r="B92" s="13">
        <f t="shared" si="2"/>
        <v>32</v>
      </c>
      <c r="C92" s="24" t="s">
        <v>195</v>
      </c>
      <c r="D92" s="92" t="s">
        <v>228</v>
      </c>
      <c r="E92" s="39">
        <v>25.2</v>
      </c>
      <c r="F92" s="24">
        <v>2019</v>
      </c>
      <c r="G92" s="13" t="s">
        <v>58</v>
      </c>
      <c r="H92" s="13" t="s">
        <v>382</v>
      </c>
      <c r="I92" s="8" t="s">
        <v>229</v>
      </c>
      <c r="J92" s="13" t="s">
        <v>106</v>
      </c>
      <c r="K92" s="13" t="s">
        <v>106</v>
      </c>
      <c r="L92" s="37" t="s">
        <v>252</v>
      </c>
      <c r="M92" s="37"/>
      <c r="N92" s="26"/>
    </row>
    <row r="93" spans="2:21" ht="48" x14ac:dyDescent="0.25">
      <c r="B93" s="13">
        <f t="shared" si="2"/>
        <v>33</v>
      </c>
      <c r="C93" s="55" t="s">
        <v>248</v>
      </c>
      <c r="D93" s="55" t="s">
        <v>246</v>
      </c>
      <c r="E93" s="13">
        <v>63.4</v>
      </c>
      <c r="F93" s="13">
        <v>1979</v>
      </c>
      <c r="G93" s="60" t="s">
        <v>247</v>
      </c>
      <c r="H93" s="59" t="s">
        <v>371</v>
      </c>
      <c r="I93" s="8" t="s">
        <v>287</v>
      </c>
      <c r="J93" s="13" t="s">
        <v>286</v>
      </c>
      <c r="K93" s="13" t="s">
        <v>286</v>
      </c>
      <c r="L93" s="38">
        <v>429200</v>
      </c>
      <c r="M93" s="38" t="s">
        <v>491</v>
      </c>
      <c r="N93" s="26" t="s">
        <v>264</v>
      </c>
    </row>
    <row r="94" spans="2:21" ht="64.5" x14ac:dyDescent="0.25">
      <c r="B94" s="13">
        <f t="shared" si="2"/>
        <v>34</v>
      </c>
      <c r="C94" s="55" t="s">
        <v>259</v>
      </c>
      <c r="D94" s="55" t="s">
        <v>480</v>
      </c>
      <c r="E94" s="13">
        <v>1401.2</v>
      </c>
      <c r="F94" s="13">
        <v>2020</v>
      </c>
      <c r="G94" s="60" t="s">
        <v>260</v>
      </c>
      <c r="H94" s="59" t="s">
        <v>397</v>
      </c>
      <c r="I94" s="8" t="s">
        <v>479</v>
      </c>
      <c r="J94" s="13" t="s">
        <v>184</v>
      </c>
      <c r="K94" s="13" t="s">
        <v>184</v>
      </c>
      <c r="L94" s="93">
        <v>82290276.310000002</v>
      </c>
      <c r="M94" s="93" t="s">
        <v>492</v>
      </c>
      <c r="N94" s="26" t="s">
        <v>261</v>
      </c>
    </row>
    <row r="95" spans="2:21" ht="51.75" x14ac:dyDescent="0.25">
      <c r="B95" s="13">
        <f t="shared" si="2"/>
        <v>35</v>
      </c>
      <c r="C95" s="55" t="s">
        <v>262</v>
      </c>
      <c r="D95" s="55" t="s">
        <v>480</v>
      </c>
      <c r="E95" s="13">
        <v>29.5</v>
      </c>
      <c r="F95" s="13">
        <v>2020</v>
      </c>
      <c r="G95" s="60" t="s">
        <v>273</v>
      </c>
      <c r="H95" s="59" t="s">
        <v>399</v>
      </c>
      <c r="I95" s="8" t="s">
        <v>289</v>
      </c>
      <c r="J95" s="13" t="s">
        <v>184</v>
      </c>
      <c r="K95" s="13" t="s">
        <v>184</v>
      </c>
      <c r="L95" s="93">
        <v>3366870.2</v>
      </c>
      <c r="M95" s="93"/>
      <c r="N95" s="26"/>
    </row>
    <row r="96" spans="2:21" ht="67.5" x14ac:dyDescent="0.25">
      <c r="B96" s="13">
        <f t="shared" si="2"/>
        <v>36</v>
      </c>
      <c r="C96" s="61" t="s">
        <v>419</v>
      </c>
      <c r="D96" s="41" t="s">
        <v>414</v>
      </c>
      <c r="E96" s="13">
        <v>82.6</v>
      </c>
      <c r="F96" s="13"/>
      <c r="G96" s="60" t="s">
        <v>415</v>
      </c>
      <c r="H96" s="62" t="s">
        <v>416</v>
      </c>
      <c r="I96" s="8" t="s">
        <v>455</v>
      </c>
      <c r="J96" s="90" t="s">
        <v>417</v>
      </c>
      <c r="K96" s="90" t="s">
        <v>417</v>
      </c>
      <c r="L96" s="93"/>
      <c r="M96" s="93"/>
      <c r="N96" s="26"/>
    </row>
    <row r="97" spans="2:14" ht="38.25" x14ac:dyDescent="0.25">
      <c r="B97" s="13">
        <f t="shared" si="2"/>
        <v>37</v>
      </c>
      <c r="C97" s="61" t="s">
        <v>377</v>
      </c>
      <c r="D97" s="41" t="s">
        <v>378</v>
      </c>
      <c r="E97" s="39">
        <v>97.2</v>
      </c>
      <c r="F97" s="39">
        <v>1986</v>
      </c>
      <c r="G97" s="13" t="s">
        <v>379</v>
      </c>
      <c r="H97" s="62" t="s">
        <v>376</v>
      </c>
      <c r="I97" s="8"/>
      <c r="J97" s="90" t="s">
        <v>459</v>
      </c>
      <c r="K97" s="90" t="s">
        <v>327</v>
      </c>
      <c r="L97" s="94"/>
      <c r="M97" s="94"/>
      <c r="N97" s="13"/>
    </row>
    <row r="98" spans="2:14" ht="38.25" x14ac:dyDescent="0.25">
      <c r="B98" s="13">
        <f t="shared" si="2"/>
        <v>38</v>
      </c>
      <c r="C98" s="5" t="s">
        <v>425</v>
      </c>
      <c r="D98" s="13" t="s">
        <v>426</v>
      </c>
      <c r="E98" s="39">
        <v>45</v>
      </c>
      <c r="F98" s="39"/>
      <c r="G98" s="13"/>
      <c r="H98" s="62"/>
      <c r="I98" s="8"/>
      <c r="J98" s="90" t="s">
        <v>458</v>
      </c>
      <c r="K98" s="90" t="s">
        <v>327</v>
      </c>
      <c r="L98" s="94"/>
      <c r="M98" s="94"/>
      <c r="N98" s="13"/>
    </row>
    <row r="99" spans="2:14" x14ac:dyDescent="0.25">
      <c r="B99" s="12">
        <f>B98</f>
        <v>38</v>
      </c>
      <c r="C99" s="12" t="s">
        <v>255</v>
      </c>
      <c r="D99" s="12"/>
      <c r="E99" s="12">
        <f>SUM(E60:E98)</f>
        <v>52033.799999999996</v>
      </c>
      <c r="F99" s="12"/>
      <c r="G99" s="12"/>
      <c r="H99" s="12"/>
      <c r="I99" s="95"/>
      <c r="J99" s="12"/>
      <c r="K99" s="12"/>
      <c r="L99" s="27">
        <f>SUM(L60:L93)</f>
        <v>390629893.36999995</v>
      </c>
      <c r="M99" s="27"/>
      <c r="N99" s="26"/>
    </row>
    <row r="100" spans="2:14" x14ac:dyDescent="0.25">
      <c r="B100" s="12">
        <f>B99+B57</f>
        <v>92</v>
      </c>
      <c r="C100" s="12" t="s">
        <v>256</v>
      </c>
      <c r="D100" s="12"/>
      <c r="E100" s="12">
        <f>E99+E57</f>
        <v>60795.7</v>
      </c>
      <c r="F100" s="12"/>
      <c r="G100" s="12"/>
      <c r="H100" s="12"/>
      <c r="I100" s="95"/>
      <c r="J100" s="12"/>
      <c r="K100" s="12"/>
      <c r="L100" s="38"/>
      <c r="M100" s="38"/>
      <c r="N100" s="26"/>
    </row>
    <row r="101" spans="2:14" ht="25.5" customHeight="1" x14ac:dyDescent="0.25">
      <c r="B101" s="3"/>
      <c r="C101" s="3"/>
      <c r="D101" s="3"/>
      <c r="E101" s="3"/>
      <c r="F101" s="3"/>
      <c r="G101" s="3"/>
      <c r="H101" s="3"/>
      <c r="I101" s="96"/>
      <c r="J101" s="3"/>
      <c r="K101" s="3"/>
      <c r="L101" s="97"/>
      <c r="M101" s="97"/>
    </row>
    <row r="102" spans="2:14" x14ac:dyDescent="0.25">
      <c r="B102" s="2" t="s">
        <v>290</v>
      </c>
    </row>
    <row r="103" spans="2:14" ht="51.75" customHeight="1" x14ac:dyDescent="0.25">
      <c r="B103" s="13">
        <v>1</v>
      </c>
      <c r="C103" s="1" t="s">
        <v>275</v>
      </c>
      <c r="D103" s="11" t="s">
        <v>97</v>
      </c>
      <c r="E103" s="24">
        <v>41</v>
      </c>
      <c r="F103" s="24"/>
      <c r="G103" s="1" t="s">
        <v>271</v>
      </c>
      <c r="H103" s="4" t="s">
        <v>439</v>
      </c>
      <c r="I103" s="18" t="s">
        <v>291</v>
      </c>
    </row>
    <row r="104" spans="2:14" ht="61.5" customHeight="1" x14ac:dyDescent="0.25">
      <c r="B104" s="12">
        <f>B103+1</f>
        <v>2</v>
      </c>
      <c r="C104" s="28" t="s">
        <v>294</v>
      </c>
      <c r="D104" s="28" t="s">
        <v>295</v>
      </c>
      <c r="E104" s="26">
        <v>76</v>
      </c>
      <c r="F104" s="26"/>
      <c r="G104" s="28" t="s">
        <v>293</v>
      </c>
      <c r="H104" s="98" t="s">
        <v>438</v>
      </c>
    </row>
    <row r="105" spans="2:14" ht="61.5" customHeight="1" x14ac:dyDescent="0.25">
      <c r="B105" s="12">
        <f t="shared" ref="B105:B107" si="3">B104+1</f>
        <v>3</v>
      </c>
      <c r="C105" s="28" t="s">
        <v>429</v>
      </c>
      <c r="D105" s="28" t="s">
        <v>430</v>
      </c>
      <c r="E105" s="26">
        <v>79.2</v>
      </c>
      <c r="F105" s="26"/>
      <c r="G105" s="28" t="s">
        <v>431</v>
      </c>
      <c r="H105" s="98" t="s">
        <v>442</v>
      </c>
      <c r="I105" s="108" t="s">
        <v>432</v>
      </c>
      <c r="J105" s="109"/>
    </row>
    <row r="106" spans="2:14" ht="61.5" customHeight="1" x14ac:dyDescent="0.25">
      <c r="B106" s="12">
        <f t="shared" si="3"/>
        <v>4</v>
      </c>
      <c r="C106" s="4" t="s">
        <v>434</v>
      </c>
      <c r="D106" s="4" t="s">
        <v>421</v>
      </c>
      <c r="E106" s="15">
        <v>54.9</v>
      </c>
      <c r="F106" s="15"/>
      <c r="G106" s="15" t="s">
        <v>435</v>
      </c>
      <c r="H106" s="4" t="s">
        <v>440</v>
      </c>
      <c r="I106" s="99"/>
      <c r="J106" s="100"/>
    </row>
    <row r="107" spans="2:14" ht="61.5" customHeight="1" x14ac:dyDescent="0.25">
      <c r="B107" s="12">
        <f t="shared" si="3"/>
        <v>5</v>
      </c>
      <c r="C107" s="4" t="s">
        <v>434</v>
      </c>
      <c r="D107" s="4" t="s">
        <v>436</v>
      </c>
      <c r="E107" s="12">
        <v>53.3</v>
      </c>
      <c r="F107" s="12"/>
      <c r="G107" s="12" t="s">
        <v>437</v>
      </c>
      <c r="H107" s="101" t="s">
        <v>441</v>
      </c>
      <c r="I107" s="99" t="s">
        <v>460</v>
      </c>
      <c r="J107" s="100"/>
    </row>
    <row r="109" spans="2:14" x14ac:dyDescent="0.25">
      <c r="C109" s="2" t="s">
        <v>296</v>
      </c>
      <c r="D109" s="2">
        <f>E93+E90+E88+E87+E85+E83+E82+E80+E79+E75+E74+E73+E72+E71+E70+E69+E67+E66+E65+E64+E63+E62+E61+E60</f>
        <v>33636.1</v>
      </c>
      <c r="E109" s="2">
        <v>24</v>
      </c>
    </row>
    <row r="110" spans="2:14" x14ac:dyDescent="0.25">
      <c r="C110" s="2" t="s">
        <v>297</v>
      </c>
      <c r="D110" s="2">
        <f>E68+E77+E78+E84+E86+E91+E92+E96+E97+E98</f>
        <v>11256.900000000001</v>
      </c>
      <c r="E110" s="2">
        <v>10</v>
      </c>
    </row>
    <row r="111" spans="2:14" x14ac:dyDescent="0.25">
      <c r="C111" s="2" t="s">
        <v>298</v>
      </c>
      <c r="D111" s="2">
        <f>E81+E89+E94+E95</f>
        <v>7140.8</v>
      </c>
      <c r="E111" s="2">
        <v>4</v>
      </c>
    </row>
    <row r="112" spans="2:14" x14ac:dyDescent="0.25">
      <c r="D112" s="2">
        <f>D109+D110+D111</f>
        <v>52033.8</v>
      </c>
      <c r="E112" s="2">
        <f>E109+E110+E111</f>
        <v>38</v>
      </c>
    </row>
    <row r="114" spans="3:4" x14ac:dyDescent="0.25">
      <c r="C114" s="2" t="s">
        <v>110</v>
      </c>
      <c r="D114" s="2">
        <f>E18+E19+E20+E21+E22+E23+E24+E25+E26+E27+E28+E29+E30+E33+E34+E35+E36+E37+E38+E42</f>
        <v>2011.1999999999998</v>
      </c>
    </row>
  </sheetData>
  <mergeCells count="13">
    <mergeCell ref="I105:J105"/>
    <mergeCell ref="K75:K76"/>
    <mergeCell ref="C9:C12"/>
    <mergeCell ref="F9:F12"/>
    <mergeCell ref="K9:K12"/>
    <mergeCell ref="L75:L76"/>
    <mergeCell ref="B58:N58"/>
    <mergeCell ref="B3:J3"/>
    <mergeCell ref="B75:B76"/>
    <mergeCell ref="C75:C76"/>
    <mergeCell ref="D75:D76"/>
    <mergeCell ref="E75:E76"/>
    <mergeCell ref="F75:F76"/>
  </mergeCells>
  <pageMargins left="0.7" right="0.7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2023-03-03T07:12:10Z</dcterms:modified>
</cp:coreProperties>
</file>