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Лист1!$A$1:$O$51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L45" i="1"/>
  <c r="H45" i="1"/>
  <c r="F45" i="1"/>
  <c r="D45" i="1"/>
  <c r="E43" i="1" l="1"/>
  <c r="D43" i="1"/>
  <c r="E29" i="1" l="1"/>
  <c r="M36" i="1"/>
  <c r="L36" i="1"/>
  <c r="K36" i="1"/>
  <c r="J36" i="1"/>
  <c r="I36" i="1"/>
  <c r="I45" i="1" s="1"/>
  <c r="H36" i="1"/>
  <c r="F36" i="1"/>
  <c r="G36" i="1"/>
  <c r="L33" i="1"/>
  <c r="J33" i="1"/>
  <c r="H33" i="1"/>
  <c r="F33" i="1"/>
  <c r="E44" i="1"/>
  <c r="E42" i="1"/>
  <c r="E41" i="1"/>
  <c r="E40" i="1"/>
  <c r="E39" i="1"/>
  <c r="E38" i="1"/>
  <c r="E37" i="1"/>
  <c r="E35" i="1"/>
  <c r="E33" i="1"/>
  <c r="E32" i="1"/>
  <c r="E28" i="1"/>
  <c r="D44" i="1"/>
  <c r="D42" i="1"/>
  <c r="D41" i="1"/>
  <c r="D40" i="1"/>
  <c r="D39" i="1"/>
  <c r="D38" i="1"/>
  <c r="D37" i="1"/>
  <c r="D35" i="1"/>
  <c r="D32" i="1"/>
  <c r="D28" i="1"/>
  <c r="D29" i="1"/>
  <c r="E26" i="1"/>
  <c r="E22" i="1"/>
  <c r="E24" i="1"/>
  <c r="E23" i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E7" i="1"/>
  <c r="E10" i="1"/>
  <c r="L26" i="1"/>
  <c r="J26" i="1"/>
  <c r="H26" i="1"/>
  <c r="F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G45" i="1" l="1"/>
  <c r="G48" i="1" s="1"/>
  <c r="K45" i="1"/>
  <c r="K48" i="1" s="1"/>
  <c r="M45" i="1"/>
  <c r="M48" i="1" s="1"/>
  <c r="L48" i="1"/>
  <c r="H48" i="1"/>
  <c r="F48" i="1"/>
  <c r="J48" i="1"/>
  <c r="D36" i="1"/>
  <c r="E36" i="1"/>
  <c r="E45" i="1" s="1"/>
  <c r="I48" i="1"/>
  <c r="D33" i="1"/>
  <c r="D26" i="1"/>
  <c r="E48" i="1" l="1"/>
  <c r="D48" i="1"/>
</calcChain>
</file>

<file path=xl/sharedStrings.xml><?xml version="1.0" encoding="utf-8"?>
<sst xmlns="http://schemas.openxmlformats.org/spreadsheetml/2006/main" count="90" uniqueCount="82">
  <si>
    <t>Г5107</t>
  </si>
  <si>
    <t>МБОУ "Красногорская СОШ"</t>
  </si>
  <si>
    <t>Г5108</t>
  </si>
  <si>
    <t>МАОУ Красногорская гимназия</t>
  </si>
  <si>
    <t>Г5689</t>
  </si>
  <si>
    <t>МБОУ "Валамазская СОШ"</t>
  </si>
  <si>
    <t>Г5101</t>
  </si>
  <si>
    <t>МБОУ Курьинская СОШ</t>
  </si>
  <si>
    <t>Г9107</t>
  </si>
  <si>
    <t>МКДОУ Малягуртский детсад</t>
  </si>
  <si>
    <t>Г5114</t>
  </si>
  <si>
    <t>МБДОУ "Красногорский д/с № 1"</t>
  </si>
  <si>
    <t>Г5115</t>
  </si>
  <si>
    <t>МБДОУ "Красногорский д/с № 2"</t>
  </si>
  <si>
    <t>Г2087</t>
  </si>
  <si>
    <t>МБДОУ "Красногорский д/с № 3"</t>
  </si>
  <si>
    <t>Г5091</t>
  </si>
  <si>
    <t>МКДОУ Багырский детский сад</t>
  </si>
  <si>
    <t>Г5112</t>
  </si>
  <si>
    <t>Г5126</t>
  </si>
  <si>
    <t>Г5078</t>
  </si>
  <si>
    <t>МКДОУ "Васильевский детский сад"</t>
  </si>
  <si>
    <t>Г5092</t>
  </si>
  <si>
    <t>МКОУ "Архангельская СОШ"</t>
  </si>
  <si>
    <t>Г5103</t>
  </si>
  <si>
    <t>МКОУ "Барановская СОШ"</t>
  </si>
  <si>
    <t>Г5099</t>
  </si>
  <si>
    <t>МКОУ "Дёбинская СОШ"</t>
  </si>
  <si>
    <t>Г5064</t>
  </si>
  <si>
    <t>МКДОУ Кокманский дет сад</t>
  </si>
  <si>
    <t>Г5034</t>
  </si>
  <si>
    <t>МКДОУ Селеговский дет сад</t>
  </si>
  <si>
    <t>-</t>
  </si>
  <si>
    <t>МБОУ ДОД Красногорский ЦДТ</t>
  </si>
  <si>
    <t>ИТОГО</t>
  </si>
  <si>
    <t>Г6061</t>
  </si>
  <si>
    <t>Управление финансов Администрации МО "Красногорский район"</t>
  </si>
  <si>
    <t>Г0540</t>
  </si>
  <si>
    <t>Администрация МО "Красногорский район"</t>
  </si>
  <si>
    <t>Г2093</t>
  </si>
  <si>
    <t>Г4021</t>
  </si>
  <si>
    <t>МБУК "Красногорская межпоселенческая библиотека"</t>
  </si>
  <si>
    <t>МБУ ДО "Красногорская детская школа искусств"</t>
  </si>
  <si>
    <t>Г2094</t>
  </si>
  <si>
    <t>МБУ Межпоселенческий КСК  "Красногорский"</t>
  </si>
  <si>
    <t xml:space="preserve">     Красногорский РДК</t>
  </si>
  <si>
    <t xml:space="preserve">     Артык клуб и библ-ка</t>
  </si>
  <si>
    <t xml:space="preserve">     Дебинский ЦСДК</t>
  </si>
  <si>
    <t xml:space="preserve">     Малягурт СДД и библ-ка</t>
  </si>
  <si>
    <t xml:space="preserve">     Валамазский СДК</t>
  </si>
  <si>
    <t xml:space="preserve">     Кокманский СДК</t>
  </si>
  <si>
    <t>ВСЕГО</t>
  </si>
  <si>
    <t>№ договора</t>
  </si>
  <si>
    <t>Наименование муниципального учреждения</t>
  </si>
  <si>
    <t>цена 1 кВтч, руб.</t>
  </si>
  <si>
    <t>кВтч</t>
  </si>
  <si>
    <t>сумма, тыс. руб.</t>
  </si>
  <si>
    <t>1 квартал</t>
  </si>
  <si>
    <t>2 квартал</t>
  </si>
  <si>
    <t>3 квартал</t>
  </si>
  <si>
    <t>4 квартал</t>
  </si>
  <si>
    <t>2019 год факт, кВтч</t>
  </si>
  <si>
    <t>35247 гар</t>
  </si>
  <si>
    <t>110 УФ</t>
  </si>
  <si>
    <t>1400Адм</t>
  </si>
  <si>
    <t>ИТОГО КУЛЬТУРА</t>
  </si>
  <si>
    <t>ИТОГО  ОБРАЗОВАНИЕ</t>
  </si>
  <si>
    <t>Лимиты и нормативы потребления электрической энергии на 2022 год</t>
  </si>
  <si>
    <t>Всего в 2022 году</t>
  </si>
  <si>
    <t>Целевой уровень снижения, %</t>
  </si>
  <si>
    <t>1 пол 20</t>
  </si>
  <si>
    <t>1 пол 21</t>
  </si>
  <si>
    <t>МБУ "ЦКОМУ МО "Красногорский район" (гаражи)</t>
  </si>
  <si>
    <t>% роста</t>
  </si>
  <si>
    <t>Начальник отдела планово-экономической работы                                                     Е.И. Сухих</t>
  </si>
  <si>
    <t>МАОУ ДО ДЮСШ Красногорского района:    Здание ДЮСШ</t>
  </si>
  <si>
    <t xml:space="preserve">                    ФОК и стадион</t>
  </si>
  <si>
    <t>МБУК  "Красногорский районный музейно-ремеспенный туристический центр"</t>
  </si>
  <si>
    <t xml:space="preserve">      Мухино клуб и библ-ка</t>
  </si>
  <si>
    <t>4949+2116</t>
  </si>
  <si>
    <t>4/0</t>
  </si>
  <si>
    <t>ОНО(Гараж)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</si>
</sst>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justify" vertical="justify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justify" vertical="justify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justify" vertical="center"/>
    </xf>
    <xf numFmtId="0" fontId="0" fillId="0" borderId="1" xfId="0" applyFill="1" applyBorder="1" applyAlignment="1">
      <alignment vertical="justify"/>
    </xf>
    <xf numFmtId="2" fontId="0" fillId="0" borderId="1" xfId="0" applyNumberFormat="1" applyBorder="1"/>
    <xf numFmtId="0" fontId="1" fillId="0" borderId="1" xfId="0" applyFont="1" applyFill="1" applyBorder="1"/>
    <xf numFmtId="0" fontId="1" fillId="0" borderId="1" xfId="0" applyFont="1" applyBorder="1"/>
    <xf numFmtId="2" fontId="1" fillId="0" borderId="1" xfId="0" applyNumberFormat="1" applyFont="1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/>
    <xf numFmtId="2" fontId="0" fillId="0" borderId="7" xfId="0" applyNumberFormat="1" applyBorder="1"/>
    <xf numFmtId="0" fontId="0" fillId="0" borderId="6" xfId="0" applyFill="1" applyBorder="1"/>
    <xf numFmtId="2" fontId="1" fillId="0" borderId="7" xfId="0" applyNumberFormat="1" applyFont="1" applyBorder="1"/>
    <xf numFmtId="0" fontId="0" fillId="0" borderId="6" xfId="0" applyBorder="1" applyAlignment="1">
      <alignment wrapText="1"/>
    </xf>
    <xf numFmtId="0" fontId="0" fillId="0" borderId="8" xfId="0" applyBorder="1"/>
    <xf numFmtId="0" fontId="1" fillId="0" borderId="9" xfId="0" applyFont="1" applyFill="1" applyBorder="1" applyAlignment="1">
      <alignment horizontal="justify" vertical="justify"/>
    </xf>
    <xf numFmtId="0" fontId="1" fillId="0" borderId="9" xfId="0" applyFont="1" applyBorder="1"/>
    <xf numFmtId="2" fontId="1" fillId="0" borderId="9" xfId="0" applyNumberFormat="1" applyFont="1" applyBorder="1"/>
    <xf numFmtId="2" fontId="1" fillId="0" borderId="10" xfId="0" applyNumberFormat="1" applyFont="1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4"/>
  <sheetViews>
    <sheetView tabSelected="1" view="pageBreakPreview" zoomScaleNormal="100" zoomScaleSheetLayoutView="100" workbookViewId="0">
      <selection activeCell="I6" sqref="I6"/>
    </sheetView>
  </sheetViews>
  <sheetFormatPr defaultRowHeight="15" x14ac:dyDescent="0.25"/>
  <cols>
    <col min="1" max="1" width="9.140625" customWidth="1"/>
    <col min="2" max="2" width="33.140625" customWidth="1"/>
    <col min="15" max="15" width="10.42578125" customWidth="1"/>
  </cols>
  <sheetData>
    <row r="2" spans="1:15" x14ac:dyDescent="0.25">
      <c r="A2" s="30" t="s">
        <v>67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4" spans="1:15" ht="15.75" thickBot="1" x14ac:dyDescent="0.3"/>
    <row r="5" spans="1:15" ht="15" customHeight="1" x14ac:dyDescent="0.25">
      <c r="A5" s="34" t="s">
        <v>52</v>
      </c>
      <c r="B5" s="36" t="s">
        <v>53</v>
      </c>
      <c r="C5" s="36" t="s">
        <v>54</v>
      </c>
      <c r="D5" s="31" t="s">
        <v>68</v>
      </c>
      <c r="E5" s="31"/>
      <c r="F5" s="31" t="s">
        <v>57</v>
      </c>
      <c r="G5" s="31"/>
      <c r="H5" s="31" t="s">
        <v>58</v>
      </c>
      <c r="I5" s="31"/>
      <c r="J5" s="31" t="s">
        <v>59</v>
      </c>
      <c r="K5" s="31"/>
      <c r="L5" s="31" t="s">
        <v>60</v>
      </c>
      <c r="M5" s="32"/>
      <c r="N5" s="35" t="s">
        <v>69</v>
      </c>
      <c r="O5" s="33" t="s">
        <v>61</v>
      </c>
    </row>
    <row r="6" spans="1:15" ht="43.5" customHeight="1" x14ac:dyDescent="0.25">
      <c r="A6" s="35"/>
      <c r="B6" s="33"/>
      <c r="C6" s="33"/>
      <c r="D6" s="1" t="s">
        <v>55</v>
      </c>
      <c r="E6" s="8" t="s">
        <v>56</v>
      </c>
      <c r="F6" s="1" t="s">
        <v>55</v>
      </c>
      <c r="G6" s="8" t="s">
        <v>56</v>
      </c>
      <c r="H6" s="1" t="s">
        <v>55</v>
      </c>
      <c r="I6" s="8" t="s">
        <v>56</v>
      </c>
      <c r="J6" s="1" t="s">
        <v>55</v>
      </c>
      <c r="K6" s="8" t="s">
        <v>56</v>
      </c>
      <c r="L6" s="1" t="s">
        <v>55</v>
      </c>
      <c r="M6" s="18" t="s">
        <v>56</v>
      </c>
      <c r="N6" s="35"/>
      <c r="O6" s="33"/>
    </row>
    <row r="7" spans="1:15" x14ac:dyDescent="0.25">
      <c r="A7" s="19" t="s">
        <v>0</v>
      </c>
      <c r="B7" s="1" t="s">
        <v>1</v>
      </c>
      <c r="C7" s="1">
        <v>8</v>
      </c>
      <c r="D7" s="1">
        <f t="shared" ref="D7:D24" si="0">F7+H7+J7+L7</f>
        <v>66770</v>
      </c>
      <c r="E7" s="11">
        <f t="shared" ref="E7:E24" si="1">G7+I7+K7+M7</f>
        <v>534.20000000000005</v>
      </c>
      <c r="F7" s="1">
        <v>21000</v>
      </c>
      <c r="G7" s="11">
        <v>168</v>
      </c>
      <c r="H7" s="1">
        <v>15500</v>
      </c>
      <c r="I7" s="11">
        <v>124</v>
      </c>
      <c r="J7" s="1">
        <v>10000</v>
      </c>
      <c r="K7" s="11">
        <v>80</v>
      </c>
      <c r="L7" s="1">
        <v>20270</v>
      </c>
      <c r="M7" s="20">
        <v>162.19999999999999</v>
      </c>
      <c r="N7" s="15">
        <v>3</v>
      </c>
      <c r="O7" s="1">
        <v>68831</v>
      </c>
    </row>
    <row r="8" spans="1:15" x14ac:dyDescent="0.25">
      <c r="A8" s="19" t="s">
        <v>2</v>
      </c>
      <c r="B8" s="1" t="s">
        <v>3</v>
      </c>
      <c r="C8" s="1">
        <v>7</v>
      </c>
      <c r="D8" s="1">
        <f t="shared" si="0"/>
        <v>98370</v>
      </c>
      <c r="E8" s="11">
        <f t="shared" si="1"/>
        <v>688.6</v>
      </c>
      <c r="F8" s="1">
        <v>28000</v>
      </c>
      <c r="G8" s="11">
        <v>196</v>
      </c>
      <c r="H8" s="1">
        <v>20500</v>
      </c>
      <c r="I8" s="11">
        <v>143.5</v>
      </c>
      <c r="J8" s="1">
        <v>17000</v>
      </c>
      <c r="K8" s="11">
        <v>119</v>
      </c>
      <c r="L8" s="1">
        <v>32870</v>
      </c>
      <c r="M8" s="20">
        <v>230.1</v>
      </c>
      <c r="N8" s="15">
        <v>1.5</v>
      </c>
      <c r="O8" s="1">
        <v>99868</v>
      </c>
    </row>
    <row r="9" spans="1:15" x14ac:dyDescent="0.25">
      <c r="A9" s="19" t="s">
        <v>4</v>
      </c>
      <c r="B9" s="2" t="s">
        <v>5</v>
      </c>
      <c r="C9" s="1">
        <v>7</v>
      </c>
      <c r="D9" s="1">
        <f t="shared" si="0"/>
        <v>33050</v>
      </c>
      <c r="E9" s="11">
        <f t="shared" si="1"/>
        <v>231.40000000000003</v>
      </c>
      <c r="F9" s="1">
        <v>9700</v>
      </c>
      <c r="G9" s="11">
        <v>67.900000000000006</v>
      </c>
      <c r="H9" s="1">
        <v>7100</v>
      </c>
      <c r="I9" s="11">
        <v>49.7</v>
      </c>
      <c r="J9" s="1">
        <v>6300</v>
      </c>
      <c r="K9" s="11">
        <v>44.1</v>
      </c>
      <c r="L9" s="1">
        <v>9950</v>
      </c>
      <c r="M9" s="20">
        <v>69.7</v>
      </c>
      <c r="N9" s="15"/>
      <c r="O9" s="1">
        <v>33052</v>
      </c>
    </row>
    <row r="10" spans="1:15" x14ac:dyDescent="0.25">
      <c r="A10" s="19" t="s">
        <v>6</v>
      </c>
      <c r="B10" s="2" t="s">
        <v>7</v>
      </c>
      <c r="C10" s="1">
        <v>7</v>
      </c>
      <c r="D10" s="1">
        <f t="shared" si="0"/>
        <v>46500</v>
      </c>
      <c r="E10" s="11">
        <f t="shared" si="1"/>
        <v>325.5</v>
      </c>
      <c r="F10" s="1">
        <v>14600</v>
      </c>
      <c r="G10" s="11">
        <v>102.2</v>
      </c>
      <c r="H10" s="1">
        <v>10000</v>
      </c>
      <c r="I10" s="11">
        <v>70</v>
      </c>
      <c r="J10" s="1">
        <v>7500</v>
      </c>
      <c r="K10" s="11">
        <v>52.5</v>
      </c>
      <c r="L10" s="1">
        <v>14400</v>
      </c>
      <c r="M10" s="20">
        <v>100.8</v>
      </c>
      <c r="N10" s="15"/>
      <c r="O10" s="1">
        <v>46510</v>
      </c>
    </row>
    <row r="11" spans="1:15" x14ac:dyDescent="0.25">
      <c r="A11" s="19" t="s">
        <v>8</v>
      </c>
      <c r="B11" s="2" t="s">
        <v>9</v>
      </c>
      <c r="C11" s="1">
        <v>8</v>
      </c>
      <c r="D11" s="1">
        <f t="shared" si="0"/>
        <v>6680</v>
      </c>
      <c r="E11" s="11">
        <f t="shared" si="1"/>
        <v>53.4</v>
      </c>
      <c r="F11" s="1">
        <v>2200</v>
      </c>
      <c r="G11" s="11">
        <v>17.600000000000001</v>
      </c>
      <c r="H11" s="1">
        <v>1800</v>
      </c>
      <c r="I11" s="11">
        <v>14.4</v>
      </c>
      <c r="J11" s="1">
        <v>800</v>
      </c>
      <c r="K11" s="11">
        <v>6.4</v>
      </c>
      <c r="L11" s="1">
        <v>1880</v>
      </c>
      <c r="M11" s="20">
        <v>15</v>
      </c>
      <c r="N11" s="15">
        <v>1.5</v>
      </c>
      <c r="O11" s="1">
        <v>6780</v>
      </c>
    </row>
    <row r="12" spans="1:15" x14ac:dyDescent="0.25">
      <c r="A12" s="19" t="s">
        <v>10</v>
      </c>
      <c r="B12" s="2" t="s">
        <v>11</v>
      </c>
      <c r="C12" s="1">
        <v>8</v>
      </c>
      <c r="D12" s="1">
        <f t="shared" si="0"/>
        <v>48470</v>
      </c>
      <c r="E12" s="11">
        <f t="shared" si="1"/>
        <v>387.8</v>
      </c>
      <c r="F12" s="1">
        <v>15500</v>
      </c>
      <c r="G12" s="11">
        <v>124</v>
      </c>
      <c r="H12" s="1">
        <v>11100</v>
      </c>
      <c r="I12" s="11">
        <v>88.8</v>
      </c>
      <c r="J12" s="1">
        <v>9500</v>
      </c>
      <c r="K12" s="11">
        <v>76</v>
      </c>
      <c r="L12" s="1">
        <v>12370</v>
      </c>
      <c r="M12" s="20">
        <v>99</v>
      </c>
      <c r="N12" s="15">
        <v>4</v>
      </c>
      <c r="O12" s="1">
        <v>50487</v>
      </c>
    </row>
    <row r="13" spans="1:15" x14ac:dyDescent="0.25">
      <c r="A13" s="19" t="s">
        <v>12</v>
      </c>
      <c r="B13" s="2" t="s">
        <v>13</v>
      </c>
      <c r="C13" s="1">
        <v>8</v>
      </c>
      <c r="D13" s="1">
        <f t="shared" si="0"/>
        <v>22800</v>
      </c>
      <c r="E13" s="11">
        <f t="shared" si="1"/>
        <v>182.4</v>
      </c>
      <c r="F13" s="1">
        <v>6400</v>
      </c>
      <c r="G13" s="11">
        <v>51.2</v>
      </c>
      <c r="H13" s="1">
        <v>5400</v>
      </c>
      <c r="I13" s="11">
        <v>43.2</v>
      </c>
      <c r="J13" s="1">
        <v>5000</v>
      </c>
      <c r="K13" s="11">
        <v>40</v>
      </c>
      <c r="L13" s="1">
        <v>6000</v>
      </c>
      <c r="M13" s="20">
        <v>48</v>
      </c>
      <c r="N13" s="15"/>
      <c r="O13" s="1">
        <v>17359</v>
      </c>
    </row>
    <row r="14" spans="1:15" x14ac:dyDescent="0.25">
      <c r="A14" s="19" t="s">
        <v>14</v>
      </c>
      <c r="B14" s="2" t="s">
        <v>15</v>
      </c>
      <c r="C14" s="1">
        <v>7</v>
      </c>
      <c r="D14" s="1">
        <f t="shared" si="0"/>
        <v>78145</v>
      </c>
      <c r="E14" s="11">
        <f t="shared" si="1"/>
        <v>547</v>
      </c>
      <c r="F14" s="1">
        <v>16500</v>
      </c>
      <c r="G14" s="11">
        <v>115.5</v>
      </c>
      <c r="H14" s="1">
        <v>21500</v>
      </c>
      <c r="I14" s="11">
        <v>150.5</v>
      </c>
      <c r="J14" s="1">
        <v>21500</v>
      </c>
      <c r="K14" s="11">
        <v>150.5</v>
      </c>
      <c r="L14" s="1">
        <v>18645</v>
      </c>
      <c r="M14" s="20">
        <v>130.5</v>
      </c>
      <c r="N14" s="15">
        <v>2</v>
      </c>
      <c r="O14" s="1">
        <v>79740</v>
      </c>
    </row>
    <row r="15" spans="1:15" x14ac:dyDescent="0.25">
      <c r="A15" s="19" t="s">
        <v>16</v>
      </c>
      <c r="B15" s="2" t="s">
        <v>17</v>
      </c>
      <c r="C15" s="1">
        <v>8</v>
      </c>
      <c r="D15" s="1">
        <f t="shared" si="0"/>
        <v>15900</v>
      </c>
      <c r="E15" s="11">
        <f t="shared" si="1"/>
        <v>127.2</v>
      </c>
      <c r="F15" s="1">
        <v>5200</v>
      </c>
      <c r="G15" s="11">
        <v>41.6</v>
      </c>
      <c r="H15" s="1">
        <v>3700</v>
      </c>
      <c r="I15" s="11">
        <v>29.6</v>
      </c>
      <c r="J15" s="1">
        <v>2500</v>
      </c>
      <c r="K15" s="11">
        <v>20</v>
      </c>
      <c r="L15" s="1">
        <v>4500</v>
      </c>
      <c r="M15" s="20">
        <v>36</v>
      </c>
      <c r="N15" s="15"/>
      <c r="O15" s="1">
        <v>13862</v>
      </c>
    </row>
    <row r="16" spans="1:15" ht="30" x14ac:dyDescent="0.25">
      <c r="A16" s="21" t="s">
        <v>18</v>
      </c>
      <c r="B16" s="4" t="s">
        <v>75</v>
      </c>
      <c r="C16" s="1">
        <v>7</v>
      </c>
      <c r="D16" s="1">
        <f t="shared" si="0"/>
        <v>20700</v>
      </c>
      <c r="E16" s="11">
        <f t="shared" si="1"/>
        <v>144.9</v>
      </c>
      <c r="F16" s="1">
        <v>8000</v>
      </c>
      <c r="G16" s="11">
        <v>56</v>
      </c>
      <c r="H16" s="1">
        <v>3300</v>
      </c>
      <c r="I16" s="11">
        <v>23.1</v>
      </c>
      <c r="J16" s="1">
        <v>2700</v>
      </c>
      <c r="K16" s="11">
        <v>18.899999999999999</v>
      </c>
      <c r="L16" s="1">
        <v>6700</v>
      </c>
      <c r="M16" s="20">
        <v>46.9</v>
      </c>
      <c r="N16" s="16">
        <v>5.5</v>
      </c>
      <c r="O16" s="1">
        <v>21881</v>
      </c>
    </row>
    <row r="17" spans="1:15" x14ac:dyDescent="0.25">
      <c r="A17" s="21"/>
      <c r="B17" s="2" t="s">
        <v>76</v>
      </c>
      <c r="C17" s="1">
        <v>8</v>
      </c>
      <c r="D17" s="1">
        <f t="shared" si="0"/>
        <v>39400</v>
      </c>
      <c r="E17" s="11">
        <f t="shared" si="1"/>
        <v>315.2</v>
      </c>
      <c r="F17" s="1">
        <v>13400</v>
      </c>
      <c r="G17" s="11">
        <v>107.2</v>
      </c>
      <c r="H17" s="1">
        <v>9500</v>
      </c>
      <c r="I17" s="11">
        <v>76</v>
      </c>
      <c r="J17" s="1">
        <v>4500</v>
      </c>
      <c r="K17" s="11">
        <v>36</v>
      </c>
      <c r="L17" s="1">
        <v>12000</v>
      </c>
      <c r="M17" s="20">
        <v>96</v>
      </c>
      <c r="N17" s="16"/>
      <c r="O17" s="1"/>
    </row>
    <row r="18" spans="1:15" ht="15.75" customHeight="1" x14ac:dyDescent="0.25">
      <c r="A18" s="19" t="s">
        <v>19</v>
      </c>
      <c r="B18" s="10" t="s">
        <v>81</v>
      </c>
      <c r="C18" s="1">
        <v>8</v>
      </c>
      <c r="D18" s="1">
        <f t="shared" si="0"/>
        <v>0</v>
      </c>
      <c r="E18" s="11">
        <f t="shared" si="1"/>
        <v>0</v>
      </c>
      <c r="F18" s="1">
        <v>0</v>
      </c>
      <c r="G18" s="11">
        <v>0</v>
      </c>
      <c r="H18" s="1">
        <v>0</v>
      </c>
      <c r="I18" s="11">
        <v>0</v>
      </c>
      <c r="J18" s="1">
        <v>0</v>
      </c>
      <c r="K18" s="11">
        <v>0</v>
      </c>
      <c r="L18" s="1">
        <v>0</v>
      </c>
      <c r="M18" s="20">
        <v>0</v>
      </c>
      <c r="N18" s="16"/>
      <c r="O18" s="1">
        <v>35247</v>
      </c>
    </row>
    <row r="19" spans="1:15" x14ac:dyDescent="0.25">
      <c r="A19" s="19" t="s">
        <v>20</v>
      </c>
      <c r="B19" s="1" t="s">
        <v>21</v>
      </c>
      <c r="C19" s="1">
        <v>8</v>
      </c>
      <c r="D19" s="1">
        <f t="shared" si="0"/>
        <v>18000</v>
      </c>
      <c r="E19" s="11">
        <f t="shared" si="1"/>
        <v>144</v>
      </c>
      <c r="F19" s="1">
        <v>5200</v>
      </c>
      <c r="G19" s="11">
        <v>41.6</v>
      </c>
      <c r="H19" s="1">
        <v>4800</v>
      </c>
      <c r="I19" s="11">
        <v>38.4</v>
      </c>
      <c r="J19" s="1">
        <v>3000</v>
      </c>
      <c r="K19" s="11">
        <v>24</v>
      </c>
      <c r="L19" s="1">
        <v>5000</v>
      </c>
      <c r="M19" s="20">
        <v>40</v>
      </c>
      <c r="N19" s="16"/>
      <c r="O19" s="1">
        <v>19349</v>
      </c>
    </row>
    <row r="20" spans="1:15" x14ac:dyDescent="0.25">
      <c r="A20" s="19" t="s">
        <v>22</v>
      </c>
      <c r="B20" s="1" t="s">
        <v>23</v>
      </c>
      <c r="C20" s="1">
        <v>8</v>
      </c>
      <c r="D20" s="1">
        <f t="shared" si="0"/>
        <v>35000</v>
      </c>
      <c r="E20" s="11">
        <f t="shared" si="1"/>
        <v>280</v>
      </c>
      <c r="F20" s="1">
        <v>10500</v>
      </c>
      <c r="G20" s="11">
        <v>84</v>
      </c>
      <c r="H20" s="1">
        <v>7000</v>
      </c>
      <c r="I20" s="11">
        <v>56</v>
      </c>
      <c r="J20" s="1">
        <v>6000</v>
      </c>
      <c r="K20" s="11">
        <v>48</v>
      </c>
      <c r="L20" s="1">
        <v>11500</v>
      </c>
      <c r="M20" s="20">
        <v>92</v>
      </c>
      <c r="N20" s="16"/>
      <c r="O20" s="1">
        <v>35226</v>
      </c>
    </row>
    <row r="21" spans="1:15" x14ac:dyDescent="0.25">
      <c r="A21" s="19" t="s">
        <v>24</v>
      </c>
      <c r="B21" s="1" t="s">
        <v>25</v>
      </c>
      <c r="C21" s="1">
        <v>7</v>
      </c>
      <c r="D21" s="1">
        <f t="shared" si="0"/>
        <v>35000</v>
      </c>
      <c r="E21" s="11">
        <f t="shared" si="1"/>
        <v>245</v>
      </c>
      <c r="F21" s="1">
        <v>10500</v>
      </c>
      <c r="G21" s="11">
        <v>73.5</v>
      </c>
      <c r="H21" s="1">
        <v>8600</v>
      </c>
      <c r="I21" s="11">
        <v>60.2</v>
      </c>
      <c r="J21" s="1">
        <v>5800</v>
      </c>
      <c r="K21" s="11">
        <v>40.6</v>
      </c>
      <c r="L21" s="1">
        <v>10100</v>
      </c>
      <c r="M21" s="20">
        <v>70.7</v>
      </c>
      <c r="N21" s="16"/>
      <c r="O21" s="1">
        <v>35762</v>
      </c>
    </row>
    <row r="22" spans="1:15" x14ac:dyDescent="0.25">
      <c r="A22" s="19" t="s">
        <v>26</v>
      </c>
      <c r="B22" s="3" t="s">
        <v>27</v>
      </c>
      <c r="C22" s="1">
        <v>7</v>
      </c>
      <c r="D22" s="1">
        <f t="shared" si="0"/>
        <v>22900</v>
      </c>
      <c r="E22" s="11">
        <f t="shared" si="1"/>
        <v>160.30000000000001</v>
      </c>
      <c r="F22" s="1">
        <v>6000</v>
      </c>
      <c r="G22" s="11">
        <v>42</v>
      </c>
      <c r="H22" s="1">
        <v>6000</v>
      </c>
      <c r="I22" s="11">
        <v>42</v>
      </c>
      <c r="J22" s="1">
        <v>4000</v>
      </c>
      <c r="K22" s="11">
        <v>28</v>
      </c>
      <c r="L22" s="1">
        <v>6900</v>
      </c>
      <c r="M22" s="20">
        <v>48.3</v>
      </c>
      <c r="N22" s="16"/>
      <c r="O22" s="1">
        <v>22911</v>
      </c>
    </row>
    <row r="23" spans="1:15" x14ac:dyDescent="0.25">
      <c r="A23" s="19" t="s">
        <v>28</v>
      </c>
      <c r="B23" s="1" t="s">
        <v>29</v>
      </c>
      <c r="C23" s="1">
        <v>8</v>
      </c>
      <c r="D23" s="1">
        <f t="shared" si="0"/>
        <v>8400</v>
      </c>
      <c r="E23" s="11">
        <f t="shared" si="1"/>
        <v>67.2</v>
      </c>
      <c r="F23" s="1">
        <v>2500</v>
      </c>
      <c r="G23" s="11">
        <v>20</v>
      </c>
      <c r="H23" s="1">
        <v>2200</v>
      </c>
      <c r="I23" s="11">
        <v>17.600000000000001</v>
      </c>
      <c r="J23" s="1">
        <v>1300</v>
      </c>
      <c r="K23" s="11">
        <v>10.4</v>
      </c>
      <c r="L23" s="1">
        <v>2400</v>
      </c>
      <c r="M23" s="20">
        <v>19.2</v>
      </c>
      <c r="N23" s="16">
        <v>1</v>
      </c>
      <c r="O23" s="1">
        <v>8519</v>
      </c>
    </row>
    <row r="24" spans="1:15" x14ac:dyDescent="0.25">
      <c r="A24" s="19" t="s">
        <v>30</v>
      </c>
      <c r="B24" s="1" t="s">
        <v>31</v>
      </c>
      <c r="C24" s="1">
        <v>8</v>
      </c>
      <c r="D24" s="1">
        <f t="shared" si="0"/>
        <v>10700</v>
      </c>
      <c r="E24" s="11">
        <f t="shared" si="1"/>
        <v>85.6</v>
      </c>
      <c r="F24" s="1">
        <v>3500</v>
      </c>
      <c r="G24" s="11">
        <v>28</v>
      </c>
      <c r="H24" s="1">
        <v>2000</v>
      </c>
      <c r="I24" s="11">
        <v>16</v>
      </c>
      <c r="J24" s="1">
        <v>2000</v>
      </c>
      <c r="K24" s="11">
        <v>16</v>
      </c>
      <c r="L24" s="1">
        <v>3200</v>
      </c>
      <c r="M24" s="20">
        <v>25.6</v>
      </c>
      <c r="N24" s="16">
        <v>1</v>
      </c>
      <c r="O24" s="1">
        <v>10785</v>
      </c>
    </row>
    <row r="25" spans="1:15" x14ac:dyDescent="0.25">
      <c r="A25" s="21" t="s">
        <v>32</v>
      </c>
      <c r="B25" s="4" t="s">
        <v>33</v>
      </c>
      <c r="C25" s="1"/>
      <c r="D25" s="1"/>
      <c r="E25" s="11"/>
      <c r="F25" s="1"/>
      <c r="G25" s="11"/>
      <c r="H25" s="1"/>
      <c r="I25" s="11"/>
      <c r="J25" s="1"/>
      <c r="K25" s="11"/>
      <c r="L25" s="1"/>
      <c r="M25" s="20"/>
      <c r="N25" s="16"/>
      <c r="O25" s="1"/>
    </row>
    <row r="26" spans="1:15" x14ac:dyDescent="0.25">
      <c r="A26" s="19"/>
      <c r="B26" s="12" t="s">
        <v>66</v>
      </c>
      <c r="C26" s="13"/>
      <c r="D26" s="13">
        <f>SUM(D7:D24)</f>
        <v>606785</v>
      </c>
      <c r="E26" s="14">
        <f>G26+I26+K26+M26</f>
        <v>0</v>
      </c>
      <c r="F26" s="13">
        <f>SUM(F7:F24)</f>
        <v>178700</v>
      </c>
      <c r="G26" s="14"/>
      <c r="H26" s="13">
        <f>SUM(H7:H24)</f>
        <v>140000</v>
      </c>
      <c r="I26" s="14"/>
      <c r="J26" s="13">
        <f>SUM(J7:J24)</f>
        <v>109400</v>
      </c>
      <c r="K26" s="14"/>
      <c r="L26" s="13">
        <f>SUM(L7:L24)</f>
        <v>178685</v>
      </c>
      <c r="M26" s="22"/>
      <c r="N26" s="15"/>
      <c r="O26" s="1">
        <v>606169</v>
      </c>
    </row>
    <row r="27" spans="1:15" x14ac:dyDescent="0.25">
      <c r="A27" s="19"/>
      <c r="B27" s="2"/>
      <c r="C27" s="1"/>
      <c r="D27" s="1"/>
      <c r="E27" s="11"/>
      <c r="F27" s="1"/>
      <c r="G27" s="11"/>
      <c r="H27" s="1"/>
      <c r="I27" s="11"/>
      <c r="J27" s="1"/>
      <c r="K27" s="11"/>
      <c r="L27" s="1"/>
      <c r="M27" s="20"/>
      <c r="N27" s="15"/>
      <c r="O27" s="1"/>
    </row>
    <row r="28" spans="1:15" ht="45" x14ac:dyDescent="0.25">
      <c r="A28" s="19" t="s">
        <v>35</v>
      </c>
      <c r="B28" s="5" t="s">
        <v>36</v>
      </c>
      <c r="C28" s="1">
        <v>8</v>
      </c>
      <c r="D28" s="1">
        <f>F28+H28+J28+L28</f>
        <v>0</v>
      </c>
      <c r="E28" s="11">
        <f>G28+I28+K28+M28</f>
        <v>0</v>
      </c>
      <c r="F28" s="1"/>
      <c r="G28" s="11"/>
      <c r="H28" s="1"/>
      <c r="I28" s="11"/>
      <c r="J28" s="1"/>
      <c r="K28" s="11"/>
      <c r="L28" s="1"/>
      <c r="M28" s="20"/>
      <c r="N28" s="15"/>
      <c r="O28" s="1">
        <v>110</v>
      </c>
    </row>
    <row r="29" spans="1:15" ht="30" x14ac:dyDescent="0.25">
      <c r="A29" s="19" t="s">
        <v>37</v>
      </c>
      <c r="B29" s="5" t="s">
        <v>38</v>
      </c>
      <c r="C29" s="1">
        <v>7</v>
      </c>
      <c r="D29" s="1">
        <f>F29+H29+J29+L29</f>
        <v>70000</v>
      </c>
      <c r="E29" s="11">
        <f>G29+I29+K29+M29</f>
        <v>490</v>
      </c>
      <c r="F29" s="1">
        <v>19000</v>
      </c>
      <c r="G29" s="11">
        <v>133</v>
      </c>
      <c r="H29" s="1">
        <v>15500</v>
      </c>
      <c r="I29" s="11">
        <v>108.5</v>
      </c>
      <c r="J29" s="1">
        <v>15500</v>
      </c>
      <c r="K29" s="11">
        <v>108.5</v>
      </c>
      <c r="L29" s="1">
        <v>20000</v>
      </c>
      <c r="M29" s="20">
        <v>140</v>
      </c>
      <c r="N29" s="15">
        <v>2</v>
      </c>
      <c r="O29" s="1">
        <v>71465</v>
      </c>
    </row>
    <row r="30" spans="1:15" x14ac:dyDescent="0.25">
      <c r="A30" s="19"/>
      <c r="B30" s="5" t="s">
        <v>34</v>
      </c>
      <c r="C30" s="1"/>
      <c r="D30" s="1"/>
      <c r="E30" s="11"/>
      <c r="F30" s="1"/>
      <c r="G30" s="11"/>
      <c r="H30" s="1"/>
      <c r="I30" s="11"/>
      <c r="J30" s="1"/>
      <c r="K30" s="11"/>
      <c r="L30" s="1"/>
      <c r="M30" s="20"/>
      <c r="N30" s="15"/>
      <c r="O30" s="1"/>
    </row>
    <row r="31" spans="1:15" x14ac:dyDescent="0.25">
      <c r="A31" s="19"/>
      <c r="B31" s="2"/>
      <c r="C31" s="1"/>
      <c r="D31" s="1"/>
      <c r="E31" s="11"/>
      <c r="F31" s="1"/>
      <c r="G31" s="11"/>
      <c r="H31" s="1"/>
      <c r="I31" s="11"/>
      <c r="J31" s="1"/>
      <c r="K31" s="11"/>
      <c r="L31" s="1"/>
      <c r="M31" s="20"/>
      <c r="N31" s="15"/>
      <c r="O31" s="1"/>
    </row>
    <row r="32" spans="1:15" ht="45" x14ac:dyDescent="0.25">
      <c r="A32" s="19" t="s">
        <v>39</v>
      </c>
      <c r="B32" s="6" t="s">
        <v>77</v>
      </c>
      <c r="C32" s="1">
        <v>8</v>
      </c>
      <c r="D32" s="1">
        <f t="shared" ref="D32:D44" si="2">F32+H32+J32+L32</f>
        <v>6850</v>
      </c>
      <c r="E32" s="11">
        <f t="shared" ref="E32:E44" si="3">G32+I32+K32+M32</f>
        <v>54.8</v>
      </c>
      <c r="F32" s="1">
        <v>1900</v>
      </c>
      <c r="G32" s="11">
        <v>15.2</v>
      </c>
      <c r="H32" s="1">
        <v>1600</v>
      </c>
      <c r="I32" s="11">
        <v>12.8</v>
      </c>
      <c r="J32" s="1">
        <v>1600</v>
      </c>
      <c r="K32" s="11">
        <v>12.8</v>
      </c>
      <c r="L32" s="1">
        <v>1750</v>
      </c>
      <c r="M32" s="20">
        <v>14</v>
      </c>
      <c r="N32" s="29" t="s">
        <v>80</v>
      </c>
      <c r="O32" s="1" t="s">
        <v>79</v>
      </c>
    </row>
    <row r="33" spans="1:18" ht="30" x14ac:dyDescent="0.25">
      <c r="A33" s="19" t="s">
        <v>40</v>
      </c>
      <c r="B33" s="7" t="s">
        <v>41</v>
      </c>
      <c r="C33" s="1"/>
      <c r="D33" s="1">
        <f t="shared" si="2"/>
        <v>0</v>
      </c>
      <c r="E33" s="11">
        <f t="shared" si="3"/>
        <v>0</v>
      </c>
      <c r="F33" s="1">
        <f>F34</f>
        <v>0</v>
      </c>
      <c r="G33" s="11"/>
      <c r="H33" s="1">
        <f>H34</f>
        <v>0</v>
      </c>
      <c r="I33" s="11"/>
      <c r="J33" s="1">
        <f>J34</f>
        <v>0</v>
      </c>
      <c r="K33" s="11"/>
      <c r="L33" s="1">
        <f>L34</f>
        <v>0</v>
      </c>
      <c r="M33" s="20"/>
      <c r="N33" s="15"/>
      <c r="O33" s="1"/>
    </row>
    <row r="34" spans="1:18" x14ac:dyDescent="0.25">
      <c r="A34" s="19"/>
      <c r="B34" s="7"/>
      <c r="C34" s="1"/>
      <c r="D34" s="1"/>
      <c r="E34" s="11"/>
      <c r="F34" s="1"/>
      <c r="G34" s="11"/>
      <c r="H34" s="1"/>
      <c r="I34" s="11"/>
      <c r="J34" s="1"/>
      <c r="K34" s="11"/>
      <c r="L34" s="1"/>
      <c r="M34" s="20"/>
      <c r="N34" s="29"/>
      <c r="O34" s="1">
        <v>203</v>
      </c>
    </row>
    <row r="35" spans="1:18" ht="30" x14ac:dyDescent="0.25">
      <c r="A35" s="23">
        <v>5128</v>
      </c>
      <c r="B35" s="6" t="s">
        <v>42</v>
      </c>
      <c r="C35" s="1">
        <v>8</v>
      </c>
      <c r="D35" s="1">
        <f t="shared" si="2"/>
        <v>4080</v>
      </c>
      <c r="E35" s="11">
        <f t="shared" si="3"/>
        <v>32.700000000000003</v>
      </c>
      <c r="F35" s="1">
        <v>1200</v>
      </c>
      <c r="G35" s="11">
        <v>9.6</v>
      </c>
      <c r="H35" s="1">
        <v>1000</v>
      </c>
      <c r="I35" s="11">
        <v>8</v>
      </c>
      <c r="J35" s="1">
        <v>700</v>
      </c>
      <c r="K35" s="11">
        <v>5.6</v>
      </c>
      <c r="L35" s="1">
        <v>1180</v>
      </c>
      <c r="M35" s="20">
        <v>9.5</v>
      </c>
      <c r="N35" s="17">
        <v>1.5</v>
      </c>
      <c r="O35" s="1">
        <v>4141</v>
      </c>
    </row>
    <row r="36" spans="1:18" ht="30" x14ac:dyDescent="0.25">
      <c r="A36" s="19" t="s">
        <v>43</v>
      </c>
      <c r="B36" s="9" t="s">
        <v>44</v>
      </c>
      <c r="C36" s="1"/>
      <c r="D36" s="1">
        <f t="shared" si="2"/>
        <v>46050</v>
      </c>
      <c r="E36" s="11">
        <f t="shared" si="3"/>
        <v>329.70000000000005</v>
      </c>
      <c r="F36" s="1">
        <f t="shared" ref="F36:M36" si="4">SUM(F37:F42)</f>
        <v>12760</v>
      </c>
      <c r="G36" s="11">
        <f t="shared" si="4"/>
        <v>91.6</v>
      </c>
      <c r="H36" s="1">
        <f t="shared" si="4"/>
        <v>10460</v>
      </c>
      <c r="I36" s="11">
        <f t="shared" si="4"/>
        <v>75</v>
      </c>
      <c r="J36" s="1">
        <f t="shared" si="4"/>
        <v>9300</v>
      </c>
      <c r="K36" s="11">
        <f t="shared" si="4"/>
        <v>66.400000000000006</v>
      </c>
      <c r="L36" s="1">
        <f t="shared" si="4"/>
        <v>13530</v>
      </c>
      <c r="M36" s="20">
        <f t="shared" si="4"/>
        <v>96.700000000000017</v>
      </c>
      <c r="N36" s="15"/>
      <c r="O36" s="1"/>
    </row>
    <row r="37" spans="1:18" x14ac:dyDescent="0.25">
      <c r="A37" s="19"/>
      <c r="B37" s="9" t="s">
        <v>45</v>
      </c>
      <c r="C37" s="1">
        <v>7</v>
      </c>
      <c r="D37" s="1">
        <f t="shared" si="2"/>
        <v>30850</v>
      </c>
      <c r="E37" s="11">
        <f t="shared" si="3"/>
        <v>216</v>
      </c>
      <c r="F37" s="1">
        <v>8250</v>
      </c>
      <c r="G37" s="11">
        <v>57.8</v>
      </c>
      <c r="H37" s="1">
        <v>7200</v>
      </c>
      <c r="I37" s="11">
        <v>50.4</v>
      </c>
      <c r="J37" s="1">
        <v>6200</v>
      </c>
      <c r="K37" s="11">
        <v>43.4</v>
      </c>
      <c r="L37" s="1">
        <v>9200</v>
      </c>
      <c r="M37" s="20">
        <v>64.400000000000006</v>
      </c>
      <c r="N37" s="15">
        <v>4</v>
      </c>
      <c r="O37" s="1">
        <v>31916</v>
      </c>
    </row>
    <row r="38" spans="1:18" x14ac:dyDescent="0.25">
      <c r="A38" s="19"/>
      <c r="B38" s="9" t="s">
        <v>46</v>
      </c>
      <c r="C38" s="1">
        <v>8</v>
      </c>
      <c r="D38" s="1">
        <f t="shared" si="2"/>
        <v>940</v>
      </c>
      <c r="E38" s="11">
        <f t="shared" si="3"/>
        <v>7.4999999999999991</v>
      </c>
      <c r="F38" s="1">
        <v>300</v>
      </c>
      <c r="G38" s="11">
        <v>2.4</v>
      </c>
      <c r="H38" s="1">
        <v>210</v>
      </c>
      <c r="I38" s="11">
        <v>1.7</v>
      </c>
      <c r="J38" s="1">
        <v>200</v>
      </c>
      <c r="K38" s="11">
        <v>1.6</v>
      </c>
      <c r="L38" s="1">
        <v>230</v>
      </c>
      <c r="M38" s="20">
        <v>1.8</v>
      </c>
      <c r="N38" s="15"/>
      <c r="O38" s="1">
        <v>940</v>
      </c>
    </row>
    <row r="39" spans="1:18" x14ac:dyDescent="0.25">
      <c r="A39" s="19"/>
      <c r="B39" s="9" t="s">
        <v>47</v>
      </c>
      <c r="C39" s="1">
        <v>7</v>
      </c>
      <c r="D39" s="1">
        <f t="shared" si="2"/>
        <v>7900</v>
      </c>
      <c r="E39" s="11">
        <f t="shared" si="3"/>
        <v>55.300000000000004</v>
      </c>
      <c r="F39" s="1">
        <v>2300</v>
      </c>
      <c r="G39" s="11">
        <v>16.100000000000001</v>
      </c>
      <c r="H39" s="1">
        <v>1500</v>
      </c>
      <c r="I39" s="11">
        <v>10.5</v>
      </c>
      <c r="J39" s="1">
        <v>1800</v>
      </c>
      <c r="K39" s="11">
        <v>12.6</v>
      </c>
      <c r="L39" s="1">
        <v>2300</v>
      </c>
      <c r="M39" s="20">
        <v>16.100000000000001</v>
      </c>
      <c r="N39" s="15">
        <v>3</v>
      </c>
      <c r="O39" s="1">
        <v>8128</v>
      </c>
    </row>
    <row r="40" spans="1:18" x14ac:dyDescent="0.25">
      <c r="A40" s="19"/>
      <c r="B40" s="9" t="s">
        <v>48</v>
      </c>
      <c r="C40" s="1">
        <v>8</v>
      </c>
      <c r="D40" s="1">
        <f t="shared" si="2"/>
        <v>3800</v>
      </c>
      <c r="E40" s="11">
        <f t="shared" si="3"/>
        <v>30.4</v>
      </c>
      <c r="F40" s="1">
        <v>1150</v>
      </c>
      <c r="G40" s="11">
        <v>9.1999999999999993</v>
      </c>
      <c r="H40" s="1">
        <v>900</v>
      </c>
      <c r="I40" s="11">
        <v>7.2</v>
      </c>
      <c r="J40" s="1">
        <v>700</v>
      </c>
      <c r="K40" s="11">
        <v>5.6</v>
      </c>
      <c r="L40" s="1">
        <v>1050</v>
      </c>
      <c r="M40" s="20">
        <v>8.4</v>
      </c>
      <c r="N40" s="15">
        <v>1</v>
      </c>
      <c r="O40" s="1">
        <v>3851</v>
      </c>
    </row>
    <row r="41" spans="1:18" x14ac:dyDescent="0.25">
      <c r="A41" s="19"/>
      <c r="B41" s="9" t="s">
        <v>49</v>
      </c>
      <c r="C41" s="1">
        <v>8</v>
      </c>
      <c r="D41" s="1">
        <f t="shared" si="2"/>
        <v>560</v>
      </c>
      <c r="E41" s="11">
        <f t="shared" si="3"/>
        <v>4.5</v>
      </c>
      <c r="F41" s="1">
        <v>160</v>
      </c>
      <c r="G41" s="11">
        <v>1.3</v>
      </c>
      <c r="H41" s="1">
        <v>150</v>
      </c>
      <c r="I41" s="11">
        <v>1.2</v>
      </c>
      <c r="J41" s="1">
        <v>100</v>
      </c>
      <c r="K41" s="11">
        <v>0.8</v>
      </c>
      <c r="L41" s="1">
        <v>150</v>
      </c>
      <c r="M41" s="20">
        <v>1.2</v>
      </c>
      <c r="N41" s="15"/>
      <c r="O41" s="1">
        <v>524</v>
      </c>
    </row>
    <row r="42" spans="1:18" x14ac:dyDescent="0.25">
      <c r="A42" s="19"/>
      <c r="B42" s="9" t="s">
        <v>50</v>
      </c>
      <c r="C42" s="1">
        <v>8</v>
      </c>
      <c r="D42" s="1">
        <f t="shared" si="2"/>
        <v>2000</v>
      </c>
      <c r="E42" s="11">
        <f t="shared" si="3"/>
        <v>16</v>
      </c>
      <c r="F42" s="1">
        <v>600</v>
      </c>
      <c r="G42" s="11">
        <v>4.8</v>
      </c>
      <c r="H42" s="1">
        <v>500</v>
      </c>
      <c r="I42" s="11">
        <v>4</v>
      </c>
      <c r="J42" s="1">
        <v>300</v>
      </c>
      <c r="K42" s="11">
        <v>2.4</v>
      </c>
      <c r="L42" s="1">
        <v>600</v>
      </c>
      <c r="M42" s="20">
        <v>4.8</v>
      </c>
      <c r="N42" s="15"/>
      <c r="O42" s="1">
        <v>1853</v>
      </c>
    </row>
    <row r="43" spans="1:18" x14ac:dyDescent="0.25">
      <c r="A43" s="19"/>
      <c r="B43" s="9" t="s">
        <v>78</v>
      </c>
      <c r="C43" s="1">
        <v>8</v>
      </c>
      <c r="D43" s="1">
        <f t="shared" si="2"/>
        <v>300</v>
      </c>
      <c r="E43" s="11">
        <f t="shared" si="3"/>
        <v>2.4000000000000004</v>
      </c>
      <c r="F43" s="1">
        <v>100</v>
      </c>
      <c r="G43" s="11">
        <v>0.8</v>
      </c>
      <c r="H43" s="1">
        <v>60</v>
      </c>
      <c r="I43" s="11">
        <v>0.5</v>
      </c>
      <c r="J43" s="1">
        <v>50</v>
      </c>
      <c r="K43" s="11">
        <v>0.4</v>
      </c>
      <c r="L43" s="1">
        <v>90</v>
      </c>
      <c r="M43" s="20">
        <v>0.7</v>
      </c>
      <c r="N43" s="15"/>
      <c r="O43" s="1"/>
    </row>
    <row r="44" spans="1:18" ht="30" x14ac:dyDescent="0.25">
      <c r="A44" s="19"/>
      <c r="B44" s="6" t="s">
        <v>72</v>
      </c>
      <c r="C44" s="1">
        <v>8</v>
      </c>
      <c r="D44" s="1">
        <f t="shared" si="2"/>
        <v>41000</v>
      </c>
      <c r="E44" s="11">
        <f t="shared" si="3"/>
        <v>328</v>
      </c>
      <c r="F44" s="1">
        <v>26500</v>
      </c>
      <c r="G44" s="11">
        <v>212</v>
      </c>
      <c r="H44" s="1">
        <v>2950</v>
      </c>
      <c r="I44" s="11">
        <v>23.6</v>
      </c>
      <c r="J44" s="1">
        <v>1600</v>
      </c>
      <c r="K44" s="11">
        <v>12.8</v>
      </c>
      <c r="L44" s="1">
        <v>9950</v>
      </c>
      <c r="M44" s="20">
        <v>79.599999999999994</v>
      </c>
      <c r="N44" s="15"/>
      <c r="O44" s="1"/>
      <c r="P44" t="s">
        <v>62</v>
      </c>
      <c r="Q44" t="s">
        <v>63</v>
      </c>
      <c r="R44" t="s">
        <v>64</v>
      </c>
    </row>
    <row r="45" spans="1:18" x14ac:dyDescent="0.25">
      <c r="A45" s="19"/>
      <c r="B45" s="12" t="s">
        <v>65</v>
      </c>
      <c r="C45" s="13"/>
      <c r="D45" s="13">
        <f t="shared" ref="D45:M45" si="5">D32+D33+D35+D36+D44</f>
        <v>97980</v>
      </c>
      <c r="E45" s="14">
        <f t="shared" si="5"/>
        <v>745.2</v>
      </c>
      <c r="F45" s="13">
        <f t="shared" si="5"/>
        <v>42360</v>
      </c>
      <c r="G45" s="14">
        <f t="shared" si="5"/>
        <v>328.4</v>
      </c>
      <c r="H45" s="13">
        <f t="shared" si="5"/>
        <v>16010</v>
      </c>
      <c r="I45" s="14">
        <f t="shared" si="5"/>
        <v>119.4</v>
      </c>
      <c r="J45" s="13">
        <f t="shared" si="5"/>
        <v>13200</v>
      </c>
      <c r="K45" s="14">
        <f t="shared" si="5"/>
        <v>97.600000000000009</v>
      </c>
      <c r="L45" s="13">
        <f t="shared" si="5"/>
        <v>26410</v>
      </c>
      <c r="M45" s="22">
        <f t="shared" si="5"/>
        <v>199.8</v>
      </c>
      <c r="N45" s="15"/>
      <c r="O45" s="1"/>
    </row>
    <row r="46" spans="1:18" x14ac:dyDescent="0.25">
      <c r="A46" s="19"/>
      <c r="B46" s="2"/>
      <c r="C46" s="1"/>
      <c r="D46" s="1"/>
      <c r="E46" s="11"/>
      <c r="F46" s="1"/>
      <c r="G46" s="11"/>
      <c r="H46" s="1"/>
      <c r="I46" s="11"/>
      <c r="J46" s="1"/>
      <c r="K46" s="11"/>
      <c r="L46" s="1"/>
      <c r="M46" s="20"/>
      <c r="N46" s="15"/>
      <c r="O46" s="1"/>
    </row>
    <row r="47" spans="1:18" x14ac:dyDescent="0.25">
      <c r="A47" s="19"/>
      <c r="B47" s="2"/>
      <c r="C47" s="1"/>
      <c r="D47" s="1"/>
      <c r="E47" s="11"/>
      <c r="F47" s="1"/>
      <c r="G47" s="11"/>
      <c r="H47" s="1"/>
      <c r="I47" s="11"/>
      <c r="J47" s="1"/>
      <c r="K47" s="11"/>
      <c r="L47" s="1"/>
      <c r="M47" s="20"/>
      <c r="N47" s="15"/>
      <c r="O47" s="1"/>
    </row>
    <row r="48" spans="1:18" ht="15.75" thickBot="1" x14ac:dyDescent="0.3">
      <c r="A48" s="24"/>
      <c r="B48" s="25" t="s">
        <v>51</v>
      </c>
      <c r="C48" s="26"/>
      <c r="D48" s="26">
        <f>F48+H48+J48+L48</f>
        <v>774765</v>
      </c>
      <c r="E48" s="27">
        <f>G48+I48+K48+M48</f>
        <v>1235.2</v>
      </c>
      <c r="F48" s="26">
        <f t="shared" ref="F48:M48" si="6">F26+F29+F45</f>
        <v>240060</v>
      </c>
      <c r="G48" s="27">
        <f t="shared" si="6"/>
        <v>461.4</v>
      </c>
      <c r="H48" s="26">
        <f t="shared" si="6"/>
        <v>171510</v>
      </c>
      <c r="I48" s="27">
        <f t="shared" si="6"/>
        <v>227.9</v>
      </c>
      <c r="J48" s="26">
        <f t="shared" si="6"/>
        <v>138100</v>
      </c>
      <c r="K48" s="27">
        <f t="shared" si="6"/>
        <v>206.10000000000002</v>
      </c>
      <c r="L48" s="26">
        <f t="shared" si="6"/>
        <v>225095</v>
      </c>
      <c r="M48" s="28">
        <f t="shared" si="6"/>
        <v>339.8</v>
      </c>
      <c r="N48" s="15"/>
      <c r="O48" s="1"/>
    </row>
    <row r="51" spans="2:12" x14ac:dyDescent="0.25">
      <c r="B51" s="30" t="s">
        <v>74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</row>
    <row r="52" spans="2:12" x14ac:dyDescent="0.25">
      <c r="C52" t="s">
        <v>70</v>
      </c>
      <c r="D52" t="s">
        <v>71</v>
      </c>
      <c r="E52" t="s">
        <v>73</v>
      </c>
      <c r="F52">
        <v>2020</v>
      </c>
      <c r="G52">
        <v>2021</v>
      </c>
      <c r="I52">
        <v>2022</v>
      </c>
    </row>
    <row r="53" spans="2:12" x14ac:dyDescent="0.25">
      <c r="C53">
        <v>6.32</v>
      </c>
      <c r="D53">
        <v>7.07</v>
      </c>
      <c r="E53">
        <v>1.1200000000000001</v>
      </c>
      <c r="F53">
        <v>6.77</v>
      </c>
      <c r="G53">
        <v>7.62</v>
      </c>
      <c r="H53">
        <v>1.05</v>
      </c>
      <c r="I53">
        <v>8</v>
      </c>
    </row>
    <row r="54" spans="2:12" x14ac:dyDescent="0.25">
      <c r="C54">
        <v>5.46</v>
      </c>
      <c r="D54">
        <v>6.11</v>
      </c>
      <c r="F54">
        <v>5.88</v>
      </c>
      <c r="G54">
        <v>6.65</v>
      </c>
      <c r="I54">
        <v>7</v>
      </c>
    </row>
  </sheetData>
  <mergeCells count="12">
    <mergeCell ref="B51:L51"/>
    <mergeCell ref="L5:M5"/>
    <mergeCell ref="N5:N6"/>
    <mergeCell ref="O5:O6"/>
    <mergeCell ref="A2:K2"/>
    <mergeCell ref="A5:A6"/>
    <mergeCell ref="B5:B6"/>
    <mergeCell ref="C5:C6"/>
    <mergeCell ref="D5:E5"/>
    <mergeCell ref="F5:G5"/>
    <mergeCell ref="H5:I5"/>
    <mergeCell ref="J5:K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2021-12-27T12:13:55Z</dcterms:modified>
</cp:coreProperties>
</file>